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326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toutsimplement.sharepoint.com/sites/Commun/Documents partages/3.Visuel_Catalog_Tarifs_Gabarit_tuto_Press_Réseau/2.Catalogues_tarifs_Qrcode_collection/COLLECTION &amp; PERSONNALISATION/Tarif &amp; bon de commande/"/>
    </mc:Choice>
  </mc:AlternateContent>
  <xr:revisionPtr revIDLastSave="4804" documentId="13_ncr:1_{85888D98-16A0-4280-BA0D-B052E4C6F20C}" xr6:coauthVersionLast="47" xr6:coauthVersionMax="47" xr10:uidLastSave="{3DFC3E14-390F-4A31-A93E-7C88475AE76B}"/>
  <bookViews>
    <workbookView xWindow="-120" yWindow="-120" windowWidth="29040" windowHeight="15720" activeTab="1" xr2:uid="{2B5E53A4-38C1-4FCE-B158-23854517D2DE}"/>
  </bookViews>
  <sheets>
    <sheet name="info client" sheetId="4" r:id="rId1"/>
    <sheet name="commande-order" sheetId="1" r:id="rId2"/>
    <sheet name="CGV" sheetId="2" r:id="rId3"/>
  </sheets>
  <externalReferences>
    <externalReference r:id="rId4"/>
  </externalReferences>
  <definedNames>
    <definedName name="_xlnm._FilterDatabase" localSheetId="1" hidden="1">'commande-order'!$A$5:$M$553</definedName>
    <definedName name="_xlnm.Print_Area" localSheetId="1">'commande-order'!$A$1:$N$553</definedName>
    <definedName name="_xlnm.Print_Area" localSheetId="0">'info client'!$A$1:$E$57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507" i="1" l="1"/>
  <c r="L506" i="1"/>
  <c r="L505" i="1"/>
  <c r="L504" i="1"/>
  <c r="L503" i="1"/>
  <c r="L502" i="1"/>
  <c r="J499" i="1"/>
  <c r="L499" i="1" s="1"/>
  <c r="J496" i="1"/>
  <c r="L496" i="1" s="1"/>
  <c r="J493" i="1"/>
  <c r="L493" i="1" s="1"/>
  <c r="J490" i="1"/>
  <c r="L490" i="1" s="1"/>
  <c r="L489" i="1"/>
  <c r="L488" i="1"/>
  <c r="L487" i="1"/>
  <c r="L486" i="1"/>
  <c r="L485" i="1"/>
  <c r="L484" i="1"/>
  <c r="J478" i="1"/>
  <c r="L478" i="1" s="1"/>
  <c r="L477" i="1"/>
  <c r="L476" i="1"/>
  <c r="L475" i="1"/>
  <c r="L474" i="1"/>
  <c r="L473" i="1"/>
  <c r="L472" i="1"/>
  <c r="L471" i="1"/>
  <c r="L470" i="1"/>
  <c r="L469" i="1"/>
  <c r="L468" i="1"/>
  <c r="L467" i="1"/>
  <c r="L466" i="1"/>
  <c r="K72" i="1"/>
  <c r="L72" i="1" s="1"/>
  <c r="L451" i="1"/>
  <c r="J447" i="1"/>
  <c r="L447" i="1" s="1"/>
  <c r="J443" i="1"/>
  <c r="L443" i="1" s="1"/>
  <c r="J418" i="1"/>
  <c r="L409" i="1"/>
  <c r="L410" i="1"/>
  <c r="L411" i="1"/>
  <c r="L412" i="1"/>
  <c r="L413" i="1"/>
  <c r="L414" i="1"/>
  <c r="L415" i="1"/>
  <c r="L416" i="1"/>
  <c r="L417" i="1"/>
  <c r="L418" i="1"/>
  <c r="L408" i="1"/>
  <c r="L404" i="1"/>
  <c r="J405" i="1"/>
  <c r="L405" i="1" s="1"/>
  <c r="J395" i="1"/>
  <c r="L395" i="1" s="1"/>
  <c r="J391" i="1"/>
  <c r="L391" i="1" s="1"/>
  <c r="J339" i="1"/>
  <c r="L339" i="1" s="1"/>
  <c r="J335" i="1"/>
  <c r="L335" i="1" s="1"/>
  <c r="J343" i="1"/>
  <c r="L343" i="1" s="1"/>
  <c r="J347" i="1"/>
  <c r="L347" i="1" s="1"/>
  <c r="J331" i="1"/>
  <c r="L331" i="1" s="1"/>
  <c r="J312" i="1"/>
  <c r="L312" i="1"/>
  <c r="J315" i="1"/>
  <c r="L315" i="1" s="1"/>
  <c r="J318" i="1"/>
  <c r="L318" i="1" s="1"/>
  <c r="J321" i="1"/>
  <c r="L321" i="1" s="1"/>
  <c r="J324" i="1"/>
  <c r="L324" i="1" s="1"/>
  <c r="J309" i="1"/>
  <c r="L309" i="1" s="1"/>
  <c r="J303" i="1"/>
  <c r="L303" i="1" s="1"/>
  <c r="J300" i="1"/>
  <c r="L300" i="1" s="1"/>
  <c r="J273" i="1"/>
  <c r="L273" i="1" s="1"/>
  <c r="L272" i="1"/>
  <c r="J235" i="1"/>
  <c r="L235" i="1" s="1"/>
  <c r="J238" i="1"/>
  <c r="L238" i="1" s="1"/>
  <c r="J455" i="1"/>
  <c r="L455" i="1" s="1"/>
  <c r="L454" i="1"/>
  <c r="L453" i="1"/>
  <c r="L452" i="1"/>
  <c r="J434" i="1"/>
  <c r="L434" i="1" s="1"/>
  <c r="J432" i="1"/>
  <c r="L432" i="1" s="1"/>
  <c r="J429" i="1"/>
  <c r="L429" i="1" s="1"/>
  <c r="J426" i="1"/>
  <c r="L426" i="1" s="1"/>
  <c r="J424" i="1"/>
  <c r="L424" i="1" s="1"/>
  <c r="J422" i="1"/>
  <c r="L422" i="1" s="1"/>
  <c r="J420" i="1"/>
  <c r="L420" i="1" s="1"/>
  <c r="J399" i="1"/>
  <c r="L399" i="1" s="1"/>
  <c r="J382" i="1"/>
  <c r="L382" i="1" s="1"/>
  <c r="J379" i="1"/>
  <c r="L379" i="1" s="1"/>
  <c r="J371" i="1"/>
  <c r="L371" i="1" s="1"/>
  <c r="J363" i="1"/>
  <c r="L363" i="1" s="1"/>
  <c r="J355" i="1"/>
  <c r="L355" i="1" s="1"/>
  <c r="J294" i="1"/>
  <c r="L294" i="1" s="1"/>
  <c r="J291" i="1"/>
  <c r="L291" i="1" s="1"/>
  <c r="J282" i="1"/>
  <c r="L282" i="1" s="1"/>
  <c r="J280" i="1"/>
  <c r="L280" i="1" s="1"/>
  <c r="J278" i="1"/>
  <c r="L278" i="1" s="1"/>
  <c r="J276" i="1"/>
  <c r="L276" i="1" s="1"/>
  <c r="J270" i="1"/>
  <c r="L270" i="1" s="1"/>
  <c r="J267" i="1"/>
  <c r="L267" i="1" s="1"/>
  <c r="L266" i="1"/>
  <c r="J263" i="1"/>
  <c r="L263" i="1" s="1"/>
  <c r="L262" i="1"/>
  <c r="J252" i="1"/>
  <c r="L252" i="1" s="1"/>
  <c r="J250" i="1"/>
  <c r="L250" i="1" s="1"/>
  <c r="J248" i="1"/>
  <c r="L248" i="1" s="1"/>
  <c r="J245" i="1"/>
  <c r="L245" i="1" s="1"/>
  <c r="L242" i="1"/>
  <c r="L241" i="1"/>
  <c r="L234" i="1"/>
  <c r="L233" i="1"/>
  <c r="J218" i="1"/>
  <c r="L218" i="1" s="1"/>
  <c r="J220" i="1"/>
  <c r="L220" i="1" s="1"/>
  <c r="J222" i="1"/>
  <c r="L222" i="1" s="1"/>
  <c r="J216" i="1"/>
  <c r="L216" i="1" s="1"/>
  <c r="J213" i="1"/>
  <c r="L213" i="1" s="1"/>
  <c r="J211" i="1"/>
  <c r="L211" i="1" s="1"/>
  <c r="J209" i="1"/>
  <c r="L209" i="1" s="1"/>
  <c r="J203" i="1"/>
  <c r="L203" i="1" s="1"/>
  <c r="J199" i="1"/>
  <c r="L199" i="1" s="1"/>
  <c r="J191" i="1"/>
  <c r="L191" i="1" s="1"/>
  <c r="J184" i="1"/>
  <c r="L184" i="1" s="1"/>
  <c r="J181" i="1"/>
  <c r="L181" i="1" s="1"/>
  <c r="J178" i="1"/>
  <c r="L178" i="1" s="1"/>
  <c r="L177" i="1"/>
  <c r="L176" i="1"/>
  <c r="L175" i="1"/>
  <c r="L174" i="1"/>
  <c r="L170" i="1"/>
  <c r="L169" i="1"/>
  <c r="L168" i="1"/>
  <c r="L166" i="1"/>
  <c r="L165" i="1"/>
  <c r="L164" i="1"/>
  <c r="L163" i="1"/>
  <c r="J154" i="1"/>
  <c r="L154" i="1" s="1"/>
  <c r="J150" i="1"/>
  <c r="L150" i="1" s="1"/>
  <c r="J146" i="1"/>
  <c r="L146" i="1" s="1"/>
  <c r="J142" i="1"/>
  <c r="L142" i="1" s="1"/>
  <c r="J138" i="1"/>
  <c r="L138" i="1" s="1"/>
  <c r="J134" i="1"/>
  <c r="L134" i="1" s="1"/>
  <c r="L133" i="1"/>
  <c r="J126" i="1"/>
  <c r="L126" i="1" s="1"/>
  <c r="J118" i="1"/>
  <c r="L118" i="1" s="1"/>
  <c r="J108" i="1"/>
  <c r="K108" i="1" s="1"/>
  <c r="J100" i="1"/>
  <c r="L100" i="1" s="1"/>
  <c r="J91" i="1"/>
  <c r="L91" i="1" s="1"/>
  <c r="J88" i="1"/>
  <c r="L88" i="1" s="1"/>
  <c r="J83" i="1"/>
  <c r="L83" i="1" s="1"/>
  <c r="J73" i="1"/>
  <c r="K73" i="1" s="1"/>
  <c r="J243" i="1"/>
  <c r="L243" i="1" s="1"/>
  <c r="J187" i="1"/>
  <c r="L187" i="1" s="1"/>
  <c r="L167" i="1"/>
  <c r="J49" i="1"/>
  <c r="L49" i="1" s="1"/>
  <c r="J34" i="1"/>
  <c r="L34" i="1" s="1"/>
  <c r="J27" i="1"/>
  <c r="L27" i="1" s="1"/>
  <c r="L2" i="1"/>
  <c r="E2" i="1"/>
  <c r="E3" i="1"/>
  <c r="L553" i="1"/>
  <c r="J8" i="1"/>
  <c r="J544" i="1"/>
  <c r="L544" i="1" s="1"/>
  <c r="J538" i="1"/>
  <c r="L538" i="1" s="1"/>
  <c r="J528" i="1"/>
  <c r="L528" i="1" s="1"/>
  <c r="J526" i="1"/>
  <c r="L526" i="1" s="1"/>
  <c r="L552" i="1"/>
  <c r="L8" i="1"/>
  <c r="J13" i="1"/>
  <c r="K13" i="1" s="1"/>
  <c r="J20" i="1"/>
  <c r="K20" i="1" s="1"/>
  <c r="L549" i="1"/>
  <c r="L548" i="1"/>
  <c r="L530" i="1"/>
  <c r="L531" i="1"/>
  <c r="J533" i="1"/>
  <c r="L533" i="1" s="1"/>
  <c r="L9" i="1"/>
  <c r="L10" i="1"/>
  <c r="L108" i="1" l="1"/>
  <c r="L73" i="1"/>
  <c r="L13" i="1"/>
  <c r="L20" i="1"/>
  <c r="L3" i="1" l="1"/>
  <c r="E21" i="4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1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  <bk>
      <extLst>
        <ext uri="{3e2802c4-a4d2-4d8b-9148-e3be6c30e623}">
          <xlrd:rvb i="324"/>
        </ext>
      </extLst>
    </bk>
    <bk>
      <extLst>
        <ext uri="{3e2802c4-a4d2-4d8b-9148-e3be6c30e623}">
          <xlrd:rvb i="325"/>
        </ext>
      </extLst>
    </bk>
    <bk>
      <extLst>
        <ext uri="{3e2802c4-a4d2-4d8b-9148-e3be6c30e623}">
          <xlrd:rvb i="326"/>
        </ext>
      </extLst>
    </bk>
    <bk>
      <extLst>
        <ext uri="{3e2802c4-a4d2-4d8b-9148-e3be6c30e623}">
          <xlrd:rvb i="327"/>
        </ext>
      </extLst>
    </bk>
    <bk>
      <extLst>
        <ext uri="{3e2802c4-a4d2-4d8b-9148-e3be6c30e623}">
          <xlrd:rvb i="328"/>
        </ext>
      </extLst>
    </bk>
    <bk>
      <extLst>
        <ext uri="{3e2802c4-a4d2-4d8b-9148-e3be6c30e623}">
          <xlrd:rvb i="329"/>
        </ext>
      </extLst>
    </bk>
    <bk>
      <extLst>
        <ext uri="{3e2802c4-a4d2-4d8b-9148-e3be6c30e623}">
          <xlrd:rvb i="330"/>
        </ext>
      </extLst>
    </bk>
    <bk>
      <extLst>
        <ext uri="{3e2802c4-a4d2-4d8b-9148-e3be6c30e623}">
          <xlrd:rvb i="331"/>
        </ext>
      </extLst>
    </bk>
    <bk>
      <extLst>
        <ext uri="{3e2802c4-a4d2-4d8b-9148-e3be6c30e623}">
          <xlrd:rvb i="332"/>
        </ext>
      </extLst>
    </bk>
    <bk>
      <extLst>
        <ext uri="{3e2802c4-a4d2-4d8b-9148-e3be6c30e623}">
          <xlrd:rvb i="333"/>
        </ext>
      </extLst>
    </bk>
    <bk>
      <extLst>
        <ext uri="{3e2802c4-a4d2-4d8b-9148-e3be6c30e623}">
          <xlrd:rvb i="334"/>
        </ext>
      </extLst>
    </bk>
    <bk>
      <extLst>
        <ext uri="{3e2802c4-a4d2-4d8b-9148-e3be6c30e623}">
          <xlrd:rvb i="335"/>
        </ext>
      </extLst>
    </bk>
    <bk>
      <extLst>
        <ext uri="{3e2802c4-a4d2-4d8b-9148-e3be6c30e623}">
          <xlrd:rvb i="336"/>
        </ext>
      </extLst>
    </bk>
    <bk>
      <extLst>
        <ext uri="{3e2802c4-a4d2-4d8b-9148-e3be6c30e623}">
          <xlrd:rvb i="337"/>
        </ext>
      </extLst>
    </bk>
    <bk>
      <extLst>
        <ext uri="{3e2802c4-a4d2-4d8b-9148-e3be6c30e623}">
          <xlrd:rvb i="338"/>
        </ext>
      </extLst>
    </bk>
    <bk>
      <extLst>
        <ext uri="{3e2802c4-a4d2-4d8b-9148-e3be6c30e623}">
          <xlrd:rvb i="339"/>
        </ext>
      </extLst>
    </bk>
    <bk>
      <extLst>
        <ext uri="{3e2802c4-a4d2-4d8b-9148-e3be6c30e623}">
          <xlrd:rvb i="340"/>
        </ext>
      </extLst>
    </bk>
    <bk>
      <extLst>
        <ext uri="{3e2802c4-a4d2-4d8b-9148-e3be6c30e623}">
          <xlrd:rvb i="341"/>
        </ext>
      </extLst>
    </bk>
    <bk>
      <extLst>
        <ext uri="{3e2802c4-a4d2-4d8b-9148-e3be6c30e623}">
          <xlrd:rvb i="342"/>
        </ext>
      </extLst>
    </bk>
    <bk>
      <extLst>
        <ext uri="{3e2802c4-a4d2-4d8b-9148-e3be6c30e623}">
          <xlrd:rvb i="343"/>
        </ext>
      </extLst>
    </bk>
    <bk>
      <extLst>
        <ext uri="{3e2802c4-a4d2-4d8b-9148-e3be6c30e623}">
          <xlrd:rvb i="344"/>
        </ext>
      </extLst>
    </bk>
    <bk>
      <extLst>
        <ext uri="{3e2802c4-a4d2-4d8b-9148-e3be6c30e623}">
          <xlrd:rvb i="345"/>
        </ext>
      </extLst>
    </bk>
    <bk>
      <extLst>
        <ext uri="{3e2802c4-a4d2-4d8b-9148-e3be6c30e623}">
          <xlrd:rvb i="346"/>
        </ext>
      </extLst>
    </bk>
    <bk>
      <extLst>
        <ext uri="{3e2802c4-a4d2-4d8b-9148-e3be6c30e623}">
          <xlrd:rvb i="347"/>
        </ext>
      </extLst>
    </bk>
    <bk>
      <extLst>
        <ext uri="{3e2802c4-a4d2-4d8b-9148-e3be6c30e623}">
          <xlrd:rvb i="348"/>
        </ext>
      </extLst>
    </bk>
    <bk>
      <extLst>
        <ext uri="{3e2802c4-a4d2-4d8b-9148-e3be6c30e623}">
          <xlrd:rvb i="349"/>
        </ext>
      </extLst>
    </bk>
    <bk>
      <extLst>
        <ext uri="{3e2802c4-a4d2-4d8b-9148-e3be6c30e623}">
          <xlrd:rvb i="350"/>
        </ext>
      </extLst>
    </bk>
    <bk>
      <extLst>
        <ext uri="{3e2802c4-a4d2-4d8b-9148-e3be6c30e623}">
          <xlrd:rvb i="351"/>
        </ext>
      </extLst>
    </bk>
    <bk>
      <extLst>
        <ext uri="{3e2802c4-a4d2-4d8b-9148-e3be6c30e623}">
          <xlrd:rvb i="352"/>
        </ext>
      </extLst>
    </bk>
    <bk>
      <extLst>
        <ext uri="{3e2802c4-a4d2-4d8b-9148-e3be6c30e623}">
          <xlrd:rvb i="353"/>
        </ext>
      </extLst>
    </bk>
    <bk>
      <extLst>
        <ext uri="{3e2802c4-a4d2-4d8b-9148-e3be6c30e623}">
          <xlrd:rvb i="354"/>
        </ext>
      </extLst>
    </bk>
    <bk>
      <extLst>
        <ext uri="{3e2802c4-a4d2-4d8b-9148-e3be6c30e623}">
          <xlrd:rvb i="355"/>
        </ext>
      </extLst>
    </bk>
    <bk>
      <extLst>
        <ext uri="{3e2802c4-a4d2-4d8b-9148-e3be6c30e623}">
          <xlrd:rvb i="356"/>
        </ext>
      </extLst>
    </bk>
    <bk>
      <extLst>
        <ext uri="{3e2802c4-a4d2-4d8b-9148-e3be6c30e623}">
          <xlrd:rvb i="357"/>
        </ext>
      </extLst>
    </bk>
    <bk>
      <extLst>
        <ext uri="{3e2802c4-a4d2-4d8b-9148-e3be6c30e623}">
          <xlrd:rvb i="358"/>
        </ext>
      </extLst>
    </bk>
    <bk>
      <extLst>
        <ext uri="{3e2802c4-a4d2-4d8b-9148-e3be6c30e623}">
          <xlrd:rvb i="359"/>
        </ext>
      </extLst>
    </bk>
    <bk>
      <extLst>
        <ext uri="{3e2802c4-a4d2-4d8b-9148-e3be6c30e623}">
          <xlrd:rvb i="360"/>
        </ext>
      </extLst>
    </bk>
    <bk>
      <extLst>
        <ext uri="{3e2802c4-a4d2-4d8b-9148-e3be6c30e623}">
          <xlrd:rvb i="361"/>
        </ext>
      </extLst>
    </bk>
    <bk>
      <extLst>
        <ext uri="{3e2802c4-a4d2-4d8b-9148-e3be6c30e623}">
          <xlrd:rvb i="362"/>
        </ext>
      </extLst>
    </bk>
    <bk>
      <extLst>
        <ext uri="{3e2802c4-a4d2-4d8b-9148-e3be6c30e623}">
          <xlrd:rvb i="363"/>
        </ext>
      </extLst>
    </bk>
    <bk>
      <extLst>
        <ext uri="{3e2802c4-a4d2-4d8b-9148-e3be6c30e623}">
          <xlrd:rvb i="364"/>
        </ext>
      </extLst>
    </bk>
    <bk>
      <extLst>
        <ext uri="{3e2802c4-a4d2-4d8b-9148-e3be6c30e623}">
          <xlrd:rvb i="365"/>
        </ext>
      </extLst>
    </bk>
    <bk>
      <extLst>
        <ext uri="{3e2802c4-a4d2-4d8b-9148-e3be6c30e623}">
          <xlrd:rvb i="366"/>
        </ext>
      </extLst>
    </bk>
    <bk>
      <extLst>
        <ext uri="{3e2802c4-a4d2-4d8b-9148-e3be6c30e623}">
          <xlrd:rvb i="367"/>
        </ext>
      </extLst>
    </bk>
    <bk>
      <extLst>
        <ext uri="{3e2802c4-a4d2-4d8b-9148-e3be6c30e623}">
          <xlrd:rvb i="368"/>
        </ext>
      </extLst>
    </bk>
    <bk>
      <extLst>
        <ext uri="{3e2802c4-a4d2-4d8b-9148-e3be6c30e623}">
          <xlrd:rvb i="369"/>
        </ext>
      </extLst>
    </bk>
    <bk>
      <extLst>
        <ext uri="{3e2802c4-a4d2-4d8b-9148-e3be6c30e623}">
          <xlrd:rvb i="370"/>
        </ext>
      </extLst>
    </bk>
    <bk>
      <extLst>
        <ext uri="{3e2802c4-a4d2-4d8b-9148-e3be6c30e623}">
          <xlrd:rvb i="371"/>
        </ext>
      </extLst>
    </bk>
    <bk>
      <extLst>
        <ext uri="{3e2802c4-a4d2-4d8b-9148-e3be6c30e623}">
          <xlrd:rvb i="372"/>
        </ext>
      </extLst>
    </bk>
    <bk>
      <extLst>
        <ext uri="{3e2802c4-a4d2-4d8b-9148-e3be6c30e623}">
          <xlrd:rvb i="373"/>
        </ext>
      </extLst>
    </bk>
    <bk>
      <extLst>
        <ext uri="{3e2802c4-a4d2-4d8b-9148-e3be6c30e623}">
          <xlrd:rvb i="374"/>
        </ext>
      </extLst>
    </bk>
    <bk>
      <extLst>
        <ext uri="{3e2802c4-a4d2-4d8b-9148-e3be6c30e623}">
          <xlrd:rvb i="375"/>
        </ext>
      </extLst>
    </bk>
    <bk>
      <extLst>
        <ext uri="{3e2802c4-a4d2-4d8b-9148-e3be6c30e623}">
          <xlrd:rvb i="376"/>
        </ext>
      </extLst>
    </bk>
    <bk>
      <extLst>
        <ext uri="{3e2802c4-a4d2-4d8b-9148-e3be6c30e623}">
          <xlrd:rvb i="377"/>
        </ext>
      </extLst>
    </bk>
    <bk>
      <extLst>
        <ext uri="{3e2802c4-a4d2-4d8b-9148-e3be6c30e623}">
          <xlrd:rvb i="378"/>
        </ext>
      </extLst>
    </bk>
    <bk>
      <extLst>
        <ext uri="{3e2802c4-a4d2-4d8b-9148-e3be6c30e623}">
          <xlrd:rvb i="379"/>
        </ext>
      </extLst>
    </bk>
    <bk>
      <extLst>
        <ext uri="{3e2802c4-a4d2-4d8b-9148-e3be6c30e623}">
          <xlrd:rvb i="380"/>
        </ext>
      </extLst>
    </bk>
    <bk>
      <extLst>
        <ext uri="{3e2802c4-a4d2-4d8b-9148-e3be6c30e623}">
          <xlrd:rvb i="381"/>
        </ext>
      </extLst>
    </bk>
    <bk>
      <extLst>
        <ext uri="{3e2802c4-a4d2-4d8b-9148-e3be6c30e623}">
          <xlrd:rvb i="382"/>
        </ext>
      </extLst>
    </bk>
    <bk>
      <extLst>
        <ext uri="{3e2802c4-a4d2-4d8b-9148-e3be6c30e623}">
          <xlrd:rvb i="383"/>
        </ext>
      </extLst>
    </bk>
    <bk>
      <extLst>
        <ext uri="{3e2802c4-a4d2-4d8b-9148-e3be6c30e623}">
          <xlrd:rvb i="384"/>
        </ext>
      </extLst>
    </bk>
    <bk>
      <extLst>
        <ext uri="{3e2802c4-a4d2-4d8b-9148-e3be6c30e623}">
          <xlrd:rvb i="385"/>
        </ext>
      </extLst>
    </bk>
    <bk>
      <extLst>
        <ext uri="{3e2802c4-a4d2-4d8b-9148-e3be6c30e623}">
          <xlrd:rvb i="386"/>
        </ext>
      </extLst>
    </bk>
    <bk>
      <extLst>
        <ext uri="{3e2802c4-a4d2-4d8b-9148-e3be6c30e623}">
          <xlrd:rvb i="387"/>
        </ext>
      </extLst>
    </bk>
    <bk>
      <extLst>
        <ext uri="{3e2802c4-a4d2-4d8b-9148-e3be6c30e623}">
          <xlrd:rvb i="388"/>
        </ext>
      </extLst>
    </bk>
    <bk>
      <extLst>
        <ext uri="{3e2802c4-a4d2-4d8b-9148-e3be6c30e623}">
          <xlrd:rvb i="389"/>
        </ext>
      </extLst>
    </bk>
    <bk>
      <extLst>
        <ext uri="{3e2802c4-a4d2-4d8b-9148-e3be6c30e623}">
          <xlrd:rvb i="390"/>
        </ext>
      </extLst>
    </bk>
    <bk>
      <extLst>
        <ext uri="{3e2802c4-a4d2-4d8b-9148-e3be6c30e623}">
          <xlrd:rvb i="391"/>
        </ext>
      </extLst>
    </bk>
    <bk>
      <extLst>
        <ext uri="{3e2802c4-a4d2-4d8b-9148-e3be6c30e623}">
          <xlrd:rvb i="392"/>
        </ext>
      </extLst>
    </bk>
    <bk>
      <extLst>
        <ext uri="{3e2802c4-a4d2-4d8b-9148-e3be6c30e623}">
          <xlrd:rvb i="393"/>
        </ext>
      </extLst>
    </bk>
    <bk>
      <extLst>
        <ext uri="{3e2802c4-a4d2-4d8b-9148-e3be6c30e623}">
          <xlrd:rvb i="394"/>
        </ext>
      </extLst>
    </bk>
    <bk>
      <extLst>
        <ext uri="{3e2802c4-a4d2-4d8b-9148-e3be6c30e623}">
          <xlrd:rvb i="395"/>
        </ext>
      </extLst>
    </bk>
    <bk>
      <extLst>
        <ext uri="{3e2802c4-a4d2-4d8b-9148-e3be6c30e623}">
          <xlrd:rvb i="396"/>
        </ext>
      </extLst>
    </bk>
    <bk>
      <extLst>
        <ext uri="{3e2802c4-a4d2-4d8b-9148-e3be6c30e623}">
          <xlrd:rvb i="397"/>
        </ext>
      </extLst>
    </bk>
    <bk>
      <extLst>
        <ext uri="{3e2802c4-a4d2-4d8b-9148-e3be6c30e623}">
          <xlrd:rvb i="398"/>
        </ext>
      </extLst>
    </bk>
    <bk>
      <extLst>
        <ext uri="{3e2802c4-a4d2-4d8b-9148-e3be6c30e623}">
          <xlrd:rvb i="399"/>
        </ext>
      </extLst>
    </bk>
    <bk>
      <extLst>
        <ext uri="{3e2802c4-a4d2-4d8b-9148-e3be6c30e623}">
          <xlrd:rvb i="400"/>
        </ext>
      </extLst>
    </bk>
    <bk>
      <extLst>
        <ext uri="{3e2802c4-a4d2-4d8b-9148-e3be6c30e623}">
          <xlrd:rvb i="401"/>
        </ext>
      </extLst>
    </bk>
    <bk>
      <extLst>
        <ext uri="{3e2802c4-a4d2-4d8b-9148-e3be6c30e623}">
          <xlrd:rvb i="402"/>
        </ext>
      </extLst>
    </bk>
    <bk>
      <extLst>
        <ext uri="{3e2802c4-a4d2-4d8b-9148-e3be6c30e623}">
          <xlrd:rvb i="403"/>
        </ext>
      </extLst>
    </bk>
    <bk>
      <extLst>
        <ext uri="{3e2802c4-a4d2-4d8b-9148-e3be6c30e623}">
          <xlrd:rvb i="404"/>
        </ext>
      </extLst>
    </bk>
    <bk>
      <extLst>
        <ext uri="{3e2802c4-a4d2-4d8b-9148-e3be6c30e623}">
          <xlrd:rvb i="405"/>
        </ext>
      </extLst>
    </bk>
    <bk>
      <extLst>
        <ext uri="{3e2802c4-a4d2-4d8b-9148-e3be6c30e623}">
          <xlrd:rvb i="406"/>
        </ext>
      </extLst>
    </bk>
    <bk>
      <extLst>
        <ext uri="{3e2802c4-a4d2-4d8b-9148-e3be6c30e623}">
          <xlrd:rvb i="407"/>
        </ext>
      </extLst>
    </bk>
    <bk>
      <extLst>
        <ext uri="{3e2802c4-a4d2-4d8b-9148-e3be6c30e623}">
          <xlrd:rvb i="408"/>
        </ext>
      </extLst>
    </bk>
    <bk>
      <extLst>
        <ext uri="{3e2802c4-a4d2-4d8b-9148-e3be6c30e623}">
          <xlrd:rvb i="409"/>
        </ext>
      </extLst>
    </bk>
    <bk>
      <extLst>
        <ext uri="{3e2802c4-a4d2-4d8b-9148-e3be6c30e623}">
          <xlrd:rvb i="410"/>
        </ext>
      </extLst>
    </bk>
    <bk>
      <extLst>
        <ext uri="{3e2802c4-a4d2-4d8b-9148-e3be6c30e623}">
          <xlrd:rvb i="411"/>
        </ext>
      </extLst>
    </bk>
    <bk>
      <extLst>
        <ext uri="{3e2802c4-a4d2-4d8b-9148-e3be6c30e623}">
          <xlrd:rvb i="412"/>
        </ext>
      </extLst>
    </bk>
    <bk>
      <extLst>
        <ext uri="{3e2802c4-a4d2-4d8b-9148-e3be6c30e623}">
          <xlrd:rvb i="413"/>
        </ext>
      </extLst>
    </bk>
    <bk>
      <extLst>
        <ext uri="{3e2802c4-a4d2-4d8b-9148-e3be6c30e623}">
          <xlrd:rvb i="414"/>
        </ext>
      </extLst>
    </bk>
    <bk>
      <extLst>
        <ext uri="{3e2802c4-a4d2-4d8b-9148-e3be6c30e623}">
          <xlrd:rvb i="415"/>
        </ext>
      </extLst>
    </bk>
    <bk>
      <extLst>
        <ext uri="{3e2802c4-a4d2-4d8b-9148-e3be6c30e623}">
          <xlrd:rvb i="416"/>
        </ext>
      </extLst>
    </bk>
    <bk>
      <extLst>
        <ext uri="{3e2802c4-a4d2-4d8b-9148-e3be6c30e623}">
          <xlrd:rvb i="417"/>
        </ext>
      </extLst>
    </bk>
    <bk>
      <extLst>
        <ext uri="{3e2802c4-a4d2-4d8b-9148-e3be6c30e623}">
          <xlrd:rvb i="418"/>
        </ext>
      </extLst>
    </bk>
    <bk>
      <extLst>
        <ext uri="{3e2802c4-a4d2-4d8b-9148-e3be6c30e623}">
          <xlrd:rvb i="419"/>
        </ext>
      </extLst>
    </bk>
    <bk>
      <extLst>
        <ext uri="{3e2802c4-a4d2-4d8b-9148-e3be6c30e623}">
          <xlrd:rvb i="420"/>
        </ext>
      </extLst>
    </bk>
    <bk>
      <extLst>
        <ext uri="{3e2802c4-a4d2-4d8b-9148-e3be6c30e623}">
          <xlrd:rvb i="421"/>
        </ext>
      </extLst>
    </bk>
    <bk>
      <extLst>
        <ext uri="{3e2802c4-a4d2-4d8b-9148-e3be6c30e623}">
          <xlrd:rvb i="422"/>
        </ext>
      </extLst>
    </bk>
    <bk>
      <extLst>
        <ext uri="{3e2802c4-a4d2-4d8b-9148-e3be6c30e623}">
          <xlrd:rvb i="423"/>
        </ext>
      </extLst>
    </bk>
    <bk>
      <extLst>
        <ext uri="{3e2802c4-a4d2-4d8b-9148-e3be6c30e623}">
          <xlrd:rvb i="424"/>
        </ext>
      </extLst>
    </bk>
    <bk>
      <extLst>
        <ext uri="{3e2802c4-a4d2-4d8b-9148-e3be6c30e623}">
          <xlrd:rvb i="425"/>
        </ext>
      </extLst>
    </bk>
    <bk>
      <extLst>
        <ext uri="{3e2802c4-a4d2-4d8b-9148-e3be6c30e623}">
          <xlrd:rvb i="426"/>
        </ext>
      </extLst>
    </bk>
    <bk>
      <extLst>
        <ext uri="{3e2802c4-a4d2-4d8b-9148-e3be6c30e623}">
          <xlrd:rvb i="427"/>
        </ext>
      </extLst>
    </bk>
    <bk>
      <extLst>
        <ext uri="{3e2802c4-a4d2-4d8b-9148-e3be6c30e623}">
          <xlrd:rvb i="428"/>
        </ext>
      </extLst>
    </bk>
    <bk>
      <extLst>
        <ext uri="{3e2802c4-a4d2-4d8b-9148-e3be6c30e623}">
          <xlrd:rvb i="429"/>
        </ext>
      </extLst>
    </bk>
    <bk>
      <extLst>
        <ext uri="{3e2802c4-a4d2-4d8b-9148-e3be6c30e623}">
          <xlrd:rvb i="430"/>
        </ext>
      </extLst>
    </bk>
    <bk>
      <extLst>
        <ext uri="{3e2802c4-a4d2-4d8b-9148-e3be6c30e623}">
          <xlrd:rvb i="431"/>
        </ext>
      </extLst>
    </bk>
    <bk>
      <extLst>
        <ext uri="{3e2802c4-a4d2-4d8b-9148-e3be6c30e623}">
          <xlrd:rvb i="432"/>
        </ext>
      </extLst>
    </bk>
    <bk>
      <extLst>
        <ext uri="{3e2802c4-a4d2-4d8b-9148-e3be6c30e623}">
          <xlrd:rvb i="433"/>
        </ext>
      </extLst>
    </bk>
    <bk>
      <extLst>
        <ext uri="{3e2802c4-a4d2-4d8b-9148-e3be6c30e623}">
          <xlrd:rvb i="434"/>
        </ext>
      </extLst>
    </bk>
    <bk>
      <extLst>
        <ext uri="{3e2802c4-a4d2-4d8b-9148-e3be6c30e623}">
          <xlrd:rvb i="435"/>
        </ext>
      </extLst>
    </bk>
    <bk>
      <extLst>
        <ext uri="{3e2802c4-a4d2-4d8b-9148-e3be6c30e623}">
          <xlrd:rvb i="436"/>
        </ext>
      </extLst>
    </bk>
    <bk>
      <extLst>
        <ext uri="{3e2802c4-a4d2-4d8b-9148-e3be6c30e623}">
          <xlrd:rvb i="437"/>
        </ext>
      </extLst>
    </bk>
    <bk>
      <extLst>
        <ext uri="{3e2802c4-a4d2-4d8b-9148-e3be6c30e623}">
          <xlrd:rvb i="438"/>
        </ext>
      </extLst>
    </bk>
    <bk>
      <extLst>
        <ext uri="{3e2802c4-a4d2-4d8b-9148-e3be6c30e623}">
          <xlrd:rvb i="439"/>
        </ext>
      </extLst>
    </bk>
    <bk>
      <extLst>
        <ext uri="{3e2802c4-a4d2-4d8b-9148-e3be6c30e623}">
          <xlrd:rvb i="440"/>
        </ext>
      </extLst>
    </bk>
    <bk>
      <extLst>
        <ext uri="{3e2802c4-a4d2-4d8b-9148-e3be6c30e623}">
          <xlrd:rvb i="441"/>
        </ext>
      </extLst>
    </bk>
    <bk>
      <extLst>
        <ext uri="{3e2802c4-a4d2-4d8b-9148-e3be6c30e623}">
          <xlrd:rvb i="442"/>
        </ext>
      </extLst>
    </bk>
    <bk>
      <extLst>
        <ext uri="{3e2802c4-a4d2-4d8b-9148-e3be6c30e623}">
          <xlrd:rvb i="443"/>
        </ext>
      </extLst>
    </bk>
    <bk>
      <extLst>
        <ext uri="{3e2802c4-a4d2-4d8b-9148-e3be6c30e623}">
          <xlrd:rvb i="444"/>
        </ext>
      </extLst>
    </bk>
    <bk>
      <extLst>
        <ext uri="{3e2802c4-a4d2-4d8b-9148-e3be6c30e623}">
          <xlrd:rvb i="445"/>
        </ext>
      </extLst>
    </bk>
    <bk>
      <extLst>
        <ext uri="{3e2802c4-a4d2-4d8b-9148-e3be6c30e623}">
          <xlrd:rvb i="446"/>
        </ext>
      </extLst>
    </bk>
    <bk>
      <extLst>
        <ext uri="{3e2802c4-a4d2-4d8b-9148-e3be6c30e623}">
          <xlrd:rvb i="447"/>
        </ext>
      </extLst>
    </bk>
    <bk>
      <extLst>
        <ext uri="{3e2802c4-a4d2-4d8b-9148-e3be6c30e623}">
          <xlrd:rvb i="448"/>
        </ext>
      </extLst>
    </bk>
    <bk>
      <extLst>
        <ext uri="{3e2802c4-a4d2-4d8b-9148-e3be6c30e623}">
          <xlrd:rvb i="449"/>
        </ext>
      </extLst>
    </bk>
    <bk>
      <extLst>
        <ext uri="{3e2802c4-a4d2-4d8b-9148-e3be6c30e623}">
          <xlrd:rvb i="450"/>
        </ext>
      </extLst>
    </bk>
    <bk>
      <extLst>
        <ext uri="{3e2802c4-a4d2-4d8b-9148-e3be6c30e623}">
          <xlrd:rvb i="451"/>
        </ext>
      </extLst>
    </bk>
    <bk>
      <extLst>
        <ext uri="{3e2802c4-a4d2-4d8b-9148-e3be6c30e623}">
          <xlrd:rvb i="452"/>
        </ext>
      </extLst>
    </bk>
    <bk>
      <extLst>
        <ext uri="{3e2802c4-a4d2-4d8b-9148-e3be6c30e623}">
          <xlrd:rvb i="453"/>
        </ext>
      </extLst>
    </bk>
    <bk>
      <extLst>
        <ext uri="{3e2802c4-a4d2-4d8b-9148-e3be6c30e623}">
          <xlrd:rvb i="454"/>
        </ext>
      </extLst>
    </bk>
    <bk>
      <extLst>
        <ext uri="{3e2802c4-a4d2-4d8b-9148-e3be6c30e623}">
          <xlrd:rvb i="455"/>
        </ext>
      </extLst>
    </bk>
    <bk>
      <extLst>
        <ext uri="{3e2802c4-a4d2-4d8b-9148-e3be6c30e623}">
          <xlrd:rvb i="456"/>
        </ext>
      </extLst>
    </bk>
    <bk>
      <extLst>
        <ext uri="{3e2802c4-a4d2-4d8b-9148-e3be6c30e623}">
          <xlrd:rvb i="457"/>
        </ext>
      </extLst>
    </bk>
    <bk>
      <extLst>
        <ext uri="{3e2802c4-a4d2-4d8b-9148-e3be6c30e623}">
          <xlrd:rvb i="458"/>
        </ext>
      </extLst>
    </bk>
    <bk>
      <extLst>
        <ext uri="{3e2802c4-a4d2-4d8b-9148-e3be6c30e623}">
          <xlrd:rvb i="459"/>
        </ext>
      </extLst>
    </bk>
    <bk>
      <extLst>
        <ext uri="{3e2802c4-a4d2-4d8b-9148-e3be6c30e623}">
          <xlrd:rvb i="460"/>
        </ext>
      </extLst>
    </bk>
    <bk>
      <extLst>
        <ext uri="{3e2802c4-a4d2-4d8b-9148-e3be6c30e623}">
          <xlrd:rvb i="461"/>
        </ext>
      </extLst>
    </bk>
    <bk>
      <extLst>
        <ext uri="{3e2802c4-a4d2-4d8b-9148-e3be6c30e623}">
          <xlrd:rvb i="462"/>
        </ext>
      </extLst>
    </bk>
    <bk>
      <extLst>
        <ext uri="{3e2802c4-a4d2-4d8b-9148-e3be6c30e623}">
          <xlrd:rvb i="463"/>
        </ext>
      </extLst>
    </bk>
    <bk>
      <extLst>
        <ext uri="{3e2802c4-a4d2-4d8b-9148-e3be6c30e623}">
          <xlrd:rvb i="464"/>
        </ext>
      </extLst>
    </bk>
    <bk>
      <extLst>
        <ext uri="{3e2802c4-a4d2-4d8b-9148-e3be6c30e623}">
          <xlrd:rvb i="465"/>
        </ext>
      </extLst>
    </bk>
    <bk>
      <extLst>
        <ext uri="{3e2802c4-a4d2-4d8b-9148-e3be6c30e623}">
          <xlrd:rvb i="466"/>
        </ext>
      </extLst>
    </bk>
    <bk>
      <extLst>
        <ext uri="{3e2802c4-a4d2-4d8b-9148-e3be6c30e623}">
          <xlrd:rvb i="467"/>
        </ext>
      </extLst>
    </bk>
    <bk>
      <extLst>
        <ext uri="{3e2802c4-a4d2-4d8b-9148-e3be6c30e623}">
          <xlrd:rvb i="468"/>
        </ext>
      </extLst>
    </bk>
    <bk>
      <extLst>
        <ext uri="{3e2802c4-a4d2-4d8b-9148-e3be6c30e623}">
          <xlrd:rvb i="469"/>
        </ext>
      </extLst>
    </bk>
    <bk>
      <extLst>
        <ext uri="{3e2802c4-a4d2-4d8b-9148-e3be6c30e623}">
          <xlrd:rvb i="470"/>
        </ext>
      </extLst>
    </bk>
    <bk>
      <extLst>
        <ext uri="{3e2802c4-a4d2-4d8b-9148-e3be6c30e623}">
          <xlrd:rvb i="471"/>
        </ext>
      </extLst>
    </bk>
    <bk>
      <extLst>
        <ext uri="{3e2802c4-a4d2-4d8b-9148-e3be6c30e623}">
          <xlrd:rvb i="472"/>
        </ext>
      </extLst>
    </bk>
    <bk>
      <extLst>
        <ext uri="{3e2802c4-a4d2-4d8b-9148-e3be6c30e623}">
          <xlrd:rvb i="473"/>
        </ext>
      </extLst>
    </bk>
    <bk>
      <extLst>
        <ext uri="{3e2802c4-a4d2-4d8b-9148-e3be6c30e623}">
          <xlrd:rvb i="474"/>
        </ext>
      </extLst>
    </bk>
    <bk>
      <extLst>
        <ext uri="{3e2802c4-a4d2-4d8b-9148-e3be6c30e623}">
          <xlrd:rvb i="475"/>
        </ext>
      </extLst>
    </bk>
    <bk>
      <extLst>
        <ext uri="{3e2802c4-a4d2-4d8b-9148-e3be6c30e623}">
          <xlrd:rvb i="476"/>
        </ext>
      </extLst>
    </bk>
    <bk>
      <extLst>
        <ext uri="{3e2802c4-a4d2-4d8b-9148-e3be6c30e623}">
          <xlrd:rvb i="477"/>
        </ext>
      </extLst>
    </bk>
    <bk>
      <extLst>
        <ext uri="{3e2802c4-a4d2-4d8b-9148-e3be6c30e623}">
          <xlrd:rvb i="478"/>
        </ext>
      </extLst>
    </bk>
    <bk>
      <extLst>
        <ext uri="{3e2802c4-a4d2-4d8b-9148-e3be6c30e623}">
          <xlrd:rvb i="479"/>
        </ext>
      </extLst>
    </bk>
    <bk>
      <extLst>
        <ext uri="{3e2802c4-a4d2-4d8b-9148-e3be6c30e623}">
          <xlrd:rvb i="480"/>
        </ext>
      </extLst>
    </bk>
    <bk>
      <extLst>
        <ext uri="{3e2802c4-a4d2-4d8b-9148-e3be6c30e623}">
          <xlrd:rvb i="481"/>
        </ext>
      </extLst>
    </bk>
    <bk>
      <extLst>
        <ext uri="{3e2802c4-a4d2-4d8b-9148-e3be6c30e623}">
          <xlrd:rvb i="482"/>
        </ext>
      </extLst>
    </bk>
    <bk>
      <extLst>
        <ext uri="{3e2802c4-a4d2-4d8b-9148-e3be6c30e623}">
          <xlrd:rvb i="483"/>
        </ext>
      </extLst>
    </bk>
    <bk>
      <extLst>
        <ext uri="{3e2802c4-a4d2-4d8b-9148-e3be6c30e623}">
          <xlrd:rvb i="484"/>
        </ext>
      </extLst>
    </bk>
    <bk>
      <extLst>
        <ext uri="{3e2802c4-a4d2-4d8b-9148-e3be6c30e623}">
          <xlrd:rvb i="485"/>
        </ext>
      </extLst>
    </bk>
    <bk>
      <extLst>
        <ext uri="{3e2802c4-a4d2-4d8b-9148-e3be6c30e623}">
          <xlrd:rvb i="486"/>
        </ext>
      </extLst>
    </bk>
    <bk>
      <extLst>
        <ext uri="{3e2802c4-a4d2-4d8b-9148-e3be6c30e623}">
          <xlrd:rvb i="487"/>
        </ext>
      </extLst>
    </bk>
    <bk>
      <extLst>
        <ext uri="{3e2802c4-a4d2-4d8b-9148-e3be6c30e623}">
          <xlrd:rvb i="488"/>
        </ext>
      </extLst>
    </bk>
    <bk>
      <extLst>
        <ext uri="{3e2802c4-a4d2-4d8b-9148-e3be6c30e623}">
          <xlrd:rvb i="489"/>
        </ext>
      </extLst>
    </bk>
    <bk>
      <extLst>
        <ext uri="{3e2802c4-a4d2-4d8b-9148-e3be6c30e623}">
          <xlrd:rvb i="490"/>
        </ext>
      </extLst>
    </bk>
    <bk>
      <extLst>
        <ext uri="{3e2802c4-a4d2-4d8b-9148-e3be6c30e623}">
          <xlrd:rvb i="491"/>
        </ext>
      </extLst>
    </bk>
    <bk>
      <extLst>
        <ext uri="{3e2802c4-a4d2-4d8b-9148-e3be6c30e623}">
          <xlrd:rvb i="492"/>
        </ext>
      </extLst>
    </bk>
    <bk>
      <extLst>
        <ext uri="{3e2802c4-a4d2-4d8b-9148-e3be6c30e623}">
          <xlrd:rvb i="493"/>
        </ext>
      </extLst>
    </bk>
    <bk>
      <extLst>
        <ext uri="{3e2802c4-a4d2-4d8b-9148-e3be6c30e623}">
          <xlrd:rvb i="494"/>
        </ext>
      </extLst>
    </bk>
    <bk>
      <extLst>
        <ext uri="{3e2802c4-a4d2-4d8b-9148-e3be6c30e623}">
          <xlrd:rvb i="495"/>
        </ext>
      </extLst>
    </bk>
    <bk>
      <extLst>
        <ext uri="{3e2802c4-a4d2-4d8b-9148-e3be6c30e623}">
          <xlrd:rvb i="496"/>
        </ext>
      </extLst>
    </bk>
    <bk>
      <extLst>
        <ext uri="{3e2802c4-a4d2-4d8b-9148-e3be6c30e623}">
          <xlrd:rvb i="497"/>
        </ext>
      </extLst>
    </bk>
    <bk>
      <extLst>
        <ext uri="{3e2802c4-a4d2-4d8b-9148-e3be6c30e623}">
          <xlrd:rvb i="498"/>
        </ext>
      </extLst>
    </bk>
    <bk>
      <extLst>
        <ext uri="{3e2802c4-a4d2-4d8b-9148-e3be6c30e623}">
          <xlrd:rvb i="499"/>
        </ext>
      </extLst>
    </bk>
    <bk>
      <extLst>
        <ext uri="{3e2802c4-a4d2-4d8b-9148-e3be6c30e623}">
          <xlrd:rvb i="500"/>
        </ext>
      </extLst>
    </bk>
    <bk>
      <extLst>
        <ext uri="{3e2802c4-a4d2-4d8b-9148-e3be6c30e623}">
          <xlrd:rvb i="501"/>
        </ext>
      </extLst>
    </bk>
    <bk>
      <extLst>
        <ext uri="{3e2802c4-a4d2-4d8b-9148-e3be6c30e623}">
          <xlrd:rvb i="502"/>
        </ext>
      </extLst>
    </bk>
    <bk>
      <extLst>
        <ext uri="{3e2802c4-a4d2-4d8b-9148-e3be6c30e623}">
          <xlrd:rvb i="503"/>
        </ext>
      </extLst>
    </bk>
    <bk>
      <extLst>
        <ext uri="{3e2802c4-a4d2-4d8b-9148-e3be6c30e623}">
          <xlrd:rvb i="504"/>
        </ext>
      </extLst>
    </bk>
    <bk>
      <extLst>
        <ext uri="{3e2802c4-a4d2-4d8b-9148-e3be6c30e623}">
          <xlrd:rvb i="505"/>
        </ext>
      </extLst>
    </bk>
    <bk>
      <extLst>
        <ext uri="{3e2802c4-a4d2-4d8b-9148-e3be6c30e623}">
          <xlrd:rvb i="506"/>
        </ext>
      </extLst>
    </bk>
    <bk>
      <extLst>
        <ext uri="{3e2802c4-a4d2-4d8b-9148-e3be6c30e623}">
          <xlrd:rvb i="507"/>
        </ext>
      </extLst>
    </bk>
    <bk>
      <extLst>
        <ext uri="{3e2802c4-a4d2-4d8b-9148-e3be6c30e623}">
          <xlrd:rvb i="508"/>
        </ext>
      </extLst>
    </bk>
    <bk>
      <extLst>
        <ext uri="{3e2802c4-a4d2-4d8b-9148-e3be6c30e623}">
          <xlrd:rvb i="509"/>
        </ext>
      </extLst>
    </bk>
    <bk>
      <extLst>
        <ext uri="{3e2802c4-a4d2-4d8b-9148-e3be6c30e623}">
          <xlrd:rvb i="510"/>
        </ext>
      </extLst>
    </bk>
    <bk>
      <extLst>
        <ext uri="{3e2802c4-a4d2-4d8b-9148-e3be6c30e623}">
          <xlrd:rvb i="511"/>
        </ext>
      </extLst>
    </bk>
    <bk>
      <extLst>
        <ext uri="{3e2802c4-a4d2-4d8b-9148-e3be6c30e623}">
          <xlrd:rvb i="512"/>
        </ext>
      </extLst>
    </bk>
    <bk>
      <extLst>
        <ext uri="{3e2802c4-a4d2-4d8b-9148-e3be6c30e623}">
          <xlrd:rvb i="513"/>
        </ext>
      </extLst>
    </bk>
    <bk>
      <extLst>
        <ext uri="{3e2802c4-a4d2-4d8b-9148-e3be6c30e623}">
          <xlrd:rvb i="514"/>
        </ext>
      </extLst>
    </bk>
    <bk>
      <extLst>
        <ext uri="{3e2802c4-a4d2-4d8b-9148-e3be6c30e623}">
          <xlrd:rvb i="515"/>
        </ext>
      </extLst>
    </bk>
    <bk>
      <extLst>
        <ext uri="{3e2802c4-a4d2-4d8b-9148-e3be6c30e623}">
          <xlrd:rvb i="516"/>
        </ext>
      </extLst>
    </bk>
  </futureMetadata>
  <valueMetadata count="51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  <bk>
      <rc t="1" v="324"/>
    </bk>
    <bk>
      <rc t="1" v="325"/>
    </bk>
    <bk>
      <rc t="1" v="326"/>
    </bk>
    <bk>
      <rc t="1" v="327"/>
    </bk>
    <bk>
      <rc t="1" v="328"/>
    </bk>
    <bk>
      <rc t="1" v="329"/>
    </bk>
    <bk>
      <rc t="1" v="330"/>
    </bk>
    <bk>
      <rc t="1" v="331"/>
    </bk>
    <bk>
      <rc t="1" v="332"/>
    </bk>
    <bk>
      <rc t="1" v="333"/>
    </bk>
    <bk>
      <rc t="1" v="334"/>
    </bk>
    <bk>
      <rc t="1" v="335"/>
    </bk>
    <bk>
      <rc t="1" v="336"/>
    </bk>
    <bk>
      <rc t="1" v="337"/>
    </bk>
    <bk>
      <rc t="1" v="338"/>
    </bk>
    <bk>
      <rc t="1" v="339"/>
    </bk>
    <bk>
      <rc t="1" v="340"/>
    </bk>
    <bk>
      <rc t="1" v="341"/>
    </bk>
    <bk>
      <rc t="1" v="342"/>
    </bk>
    <bk>
      <rc t="1" v="343"/>
    </bk>
    <bk>
      <rc t="1" v="344"/>
    </bk>
    <bk>
      <rc t="1" v="345"/>
    </bk>
    <bk>
      <rc t="1" v="346"/>
    </bk>
    <bk>
      <rc t="1" v="347"/>
    </bk>
    <bk>
      <rc t="1" v="348"/>
    </bk>
    <bk>
      <rc t="1" v="349"/>
    </bk>
    <bk>
      <rc t="1" v="350"/>
    </bk>
    <bk>
      <rc t="1" v="351"/>
    </bk>
    <bk>
      <rc t="1" v="352"/>
    </bk>
    <bk>
      <rc t="1" v="353"/>
    </bk>
    <bk>
      <rc t="1" v="354"/>
    </bk>
    <bk>
      <rc t="1" v="355"/>
    </bk>
    <bk>
      <rc t="1" v="356"/>
    </bk>
    <bk>
      <rc t="1" v="357"/>
    </bk>
    <bk>
      <rc t="1" v="358"/>
    </bk>
    <bk>
      <rc t="1" v="359"/>
    </bk>
    <bk>
      <rc t="1" v="360"/>
    </bk>
    <bk>
      <rc t="1" v="361"/>
    </bk>
    <bk>
      <rc t="1" v="362"/>
    </bk>
    <bk>
      <rc t="1" v="363"/>
    </bk>
    <bk>
      <rc t="1" v="364"/>
    </bk>
    <bk>
      <rc t="1" v="365"/>
    </bk>
    <bk>
      <rc t="1" v="366"/>
    </bk>
    <bk>
      <rc t="1" v="367"/>
    </bk>
    <bk>
      <rc t="1" v="368"/>
    </bk>
    <bk>
      <rc t="1" v="369"/>
    </bk>
    <bk>
      <rc t="1" v="370"/>
    </bk>
    <bk>
      <rc t="1" v="371"/>
    </bk>
    <bk>
      <rc t="1" v="372"/>
    </bk>
    <bk>
      <rc t="1" v="373"/>
    </bk>
    <bk>
      <rc t="1" v="374"/>
    </bk>
    <bk>
      <rc t="1" v="375"/>
    </bk>
    <bk>
      <rc t="1" v="376"/>
    </bk>
    <bk>
      <rc t="1" v="377"/>
    </bk>
    <bk>
      <rc t="1" v="378"/>
    </bk>
    <bk>
      <rc t="1" v="379"/>
    </bk>
    <bk>
      <rc t="1" v="380"/>
    </bk>
    <bk>
      <rc t="1" v="381"/>
    </bk>
    <bk>
      <rc t="1" v="382"/>
    </bk>
    <bk>
      <rc t="1" v="383"/>
    </bk>
    <bk>
      <rc t="1" v="384"/>
    </bk>
    <bk>
      <rc t="1" v="385"/>
    </bk>
    <bk>
      <rc t="1" v="386"/>
    </bk>
    <bk>
      <rc t="1" v="387"/>
    </bk>
    <bk>
      <rc t="1" v="388"/>
    </bk>
    <bk>
      <rc t="1" v="389"/>
    </bk>
    <bk>
      <rc t="1" v="390"/>
    </bk>
    <bk>
      <rc t="1" v="391"/>
    </bk>
    <bk>
      <rc t="1" v="392"/>
    </bk>
    <bk>
      <rc t="1" v="393"/>
    </bk>
    <bk>
      <rc t="1" v="394"/>
    </bk>
    <bk>
      <rc t="1" v="395"/>
    </bk>
    <bk>
      <rc t="1" v="396"/>
    </bk>
    <bk>
      <rc t="1" v="397"/>
    </bk>
    <bk>
      <rc t="1" v="398"/>
    </bk>
    <bk>
      <rc t="1" v="399"/>
    </bk>
    <bk>
      <rc t="1" v="400"/>
    </bk>
    <bk>
      <rc t="1" v="401"/>
    </bk>
    <bk>
      <rc t="1" v="402"/>
    </bk>
    <bk>
      <rc t="1" v="403"/>
    </bk>
    <bk>
      <rc t="1" v="404"/>
    </bk>
    <bk>
      <rc t="1" v="405"/>
    </bk>
    <bk>
      <rc t="1" v="406"/>
    </bk>
    <bk>
      <rc t="1" v="407"/>
    </bk>
    <bk>
      <rc t="1" v="408"/>
    </bk>
    <bk>
      <rc t="1" v="409"/>
    </bk>
    <bk>
      <rc t="1" v="410"/>
    </bk>
    <bk>
      <rc t="1" v="411"/>
    </bk>
    <bk>
      <rc t="1" v="412"/>
    </bk>
    <bk>
      <rc t="1" v="413"/>
    </bk>
    <bk>
      <rc t="1" v="414"/>
    </bk>
    <bk>
      <rc t="1" v="415"/>
    </bk>
    <bk>
      <rc t="1" v="416"/>
    </bk>
    <bk>
      <rc t="1" v="417"/>
    </bk>
    <bk>
      <rc t="1" v="418"/>
    </bk>
    <bk>
      <rc t="1" v="419"/>
    </bk>
    <bk>
      <rc t="1" v="420"/>
    </bk>
    <bk>
      <rc t="1" v="421"/>
    </bk>
    <bk>
      <rc t="1" v="422"/>
    </bk>
    <bk>
      <rc t="1" v="423"/>
    </bk>
    <bk>
      <rc t="1" v="424"/>
    </bk>
    <bk>
      <rc t="1" v="425"/>
    </bk>
    <bk>
      <rc t="1" v="426"/>
    </bk>
    <bk>
      <rc t="1" v="427"/>
    </bk>
    <bk>
      <rc t="1" v="428"/>
    </bk>
    <bk>
      <rc t="1" v="429"/>
    </bk>
    <bk>
      <rc t="1" v="430"/>
    </bk>
    <bk>
      <rc t="1" v="431"/>
    </bk>
    <bk>
      <rc t="1" v="432"/>
    </bk>
    <bk>
      <rc t="1" v="433"/>
    </bk>
    <bk>
      <rc t="1" v="434"/>
    </bk>
    <bk>
      <rc t="1" v="435"/>
    </bk>
    <bk>
      <rc t="1" v="436"/>
    </bk>
    <bk>
      <rc t="1" v="437"/>
    </bk>
    <bk>
      <rc t="1" v="438"/>
    </bk>
    <bk>
      <rc t="1" v="439"/>
    </bk>
    <bk>
      <rc t="1" v="440"/>
    </bk>
    <bk>
      <rc t="1" v="441"/>
    </bk>
    <bk>
      <rc t="1" v="442"/>
    </bk>
    <bk>
      <rc t="1" v="443"/>
    </bk>
    <bk>
      <rc t="1" v="444"/>
    </bk>
    <bk>
      <rc t="1" v="445"/>
    </bk>
    <bk>
      <rc t="1" v="446"/>
    </bk>
    <bk>
      <rc t="1" v="447"/>
    </bk>
    <bk>
      <rc t="1" v="448"/>
    </bk>
    <bk>
      <rc t="1" v="449"/>
    </bk>
    <bk>
      <rc t="1" v="450"/>
    </bk>
    <bk>
      <rc t="1" v="451"/>
    </bk>
    <bk>
      <rc t="1" v="452"/>
    </bk>
    <bk>
      <rc t="1" v="453"/>
    </bk>
    <bk>
      <rc t="1" v="454"/>
    </bk>
    <bk>
      <rc t="1" v="455"/>
    </bk>
    <bk>
      <rc t="1" v="456"/>
    </bk>
    <bk>
      <rc t="1" v="457"/>
    </bk>
    <bk>
      <rc t="1" v="458"/>
    </bk>
    <bk>
      <rc t="1" v="459"/>
    </bk>
    <bk>
      <rc t="1" v="460"/>
    </bk>
    <bk>
      <rc t="1" v="461"/>
    </bk>
    <bk>
      <rc t="1" v="462"/>
    </bk>
    <bk>
      <rc t="1" v="463"/>
    </bk>
    <bk>
      <rc t="1" v="464"/>
    </bk>
    <bk>
      <rc t="1" v="465"/>
    </bk>
    <bk>
      <rc t="1" v="466"/>
    </bk>
    <bk>
      <rc t="1" v="467"/>
    </bk>
    <bk>
      <rc t="1" v="468"/>
    </bk>
    <bk>
      <rc t="1" v="469"/>
    </bk>
    <bk>
      <rc t="1" v="470"/>
    </bk>
    <bk>
      <rc t="1" v="471"/>
    </bk>
    <bk>
      <rc t="1" v="472"/>
    </bk>
    <bk>
      <rc t="1" v="473"/>
    </bk>
    <bk>
      <rc t="1" v="474"/>
    </bk>
    <bk>
      <rc t="1" v="475"/>
    </bk>
    <bk>
      <rc t="1" v="476"/>
    </bk>
    <bk>
      <rc t="1" v="477"/>
    </bk>
    <bk>
      <rc t="1" v="478"/>
    </bk>
    <bk>
      <rc t="1" v="479"/>
    </bk>
    <bk>
      <rc t="1" v="480"/>
    </bk>
    <bk>
      <rc t="1" v="481"/>
    </bk>
    <bk>
      <rc t="1" v="482"/>
    </bk>
    <bk>
      <rc t="1" v="483"/>
    </bk>
    <bk>
      <rc t="1" v="484"/>
    </bk>
    <bk>
      <rc t="1" v="485"/>
    </bk>
    <bk>
      <rc t="1" v="486"/>
    </bk>
    <bk>
      <rc t="1" v="487"/>
    </bk>
    <bk>
      <rc t="1" v="488"/>
    </bk>
    <bk>
      <rc t="1" v="489"/>
    </bk>
    <bk>
      <rc t="1" v="490"/>
    </bk>
    <bk>
      <rc t="1" v="491"/>
    </bk>
    <bk>
      <rc t="1" v="492"/>
    </bk>
    <bk>
      <rc t="1" v="493"/>
    </bk>
    <bk>
      <rc t="1" v="494"/>
    </bk>
    <bk>
      <rc t="1" v="495"/>
    </bk>
    <bk>
      <rc t="1" v="496"/>
    </bk>
    <bk>
      <rc t="1" v="497"/>
    </bk>
    <bk>
      <rc t="1" v="498"/>
    </bk>
    <bk>
      <rc t="1" v="499"/>
    </bk>
    <bk>
      <rc t="1" v="500"/>
    </bk>
    <bk>
      <rc t="1" v="501"/>
    </bk>
    <bk>
      <rc t="1" v="502"/>
    </bk>
    <bk>
      <rc t="1" v="503"/>
    </bk>
    <bk>
      <rc t="1" v="504"/>
    </bk>
    <bk>
      <rc t="1" v="505"/>
    </bk>
    <bk>
      <rc t="1" v="506"/>
    </bk>
    <bk>
      <rc t="1" v="507"/>
    </bk>
    <bk>
      <rc t="1" v="508"/>
    </bk>
    <bk>
      <rc t="1" v="509"/>
    </bk>
    <bk>
      <rc t="1" v="510"/>
    </bk>
    <bk>
      <rc t="1" v="511"/>
    </bk>
    <bk>
      <rc t="1" v="512"/>
    </bk>
    <bk>
      <rc t="1" v="513"/>
    </bk>
    <bk>
      <rc t="1" v="514"/>
    </bk>
    <bk>
      <rc t="1" v="515"/>
    </bk>
    <bk>
      <rc t="1" v="516"/>
    </bk>
  </valueMetadata>
</metadata>
</file>

<file path=xl/sharedStrings.xml><?xml version="1.0" encoding="utf-8"?>
<sst xmlns="http://schemas.openxmlformats.org/spreadsheetml/2006/main" count="2088" uniqueCount="1121">
  <si>
    <t>Company :</t>
  </si>
  <si>
    <t>Libellé</t>
  </si>
  <si>
    <t>Quantité mini</t>
  </si>
  <si>
    <t>Code court</t>
  </si>
  <si>
    <t>Magnet en métal - jardin - pot de fleur</t>
  </si>
  <si>
    <t>Magnet en métal - jardin - arrosoir</t>
  </si>
  <si>
    <t>Magnet en métal - jardin - radis</t>
  </si>
  <si>
    <t>Magnet en métal - jardin - citrouille</t>
  </si>
  <si>
    <t>Magnet en métal - nature - libellule</t>
  </si>
  <si>
    <t>Magnet en métal - nature - coccinelle</t>
  </si>
  <si>
    <t>Magnet en métal - nature - oiseau</t>
  </si>
  <si>
    <t>Magnet en métal - chat - matou</t>
  </si>
  <si>
    <t>Magnet en métal - chat - misti</t>
  </si>
  <si>
    <t>Magnet en métal - chat - mimine</t>
  </si>
  <si>
    <t>Magnet en métal - chien - French Bulldog / Bouledogue Français</t>
  </si>
  <si>
    <t>Magnet en métal - chien - Golden Retriever</t>
  </si>
  <si>
    <t>Magnet en métal - chien - Poodle / Caniche</t>
  </si>
  <si>
    <t>Magnet en métal - mercerie - ciseaux</t>
  </si>
  <si>
    <t>Magnet en métal - mercerie - boutons</t>
  </si>
  <si>
    <t>Magnet en métal - mercerie - bobine</t>
  </si>
  <si>
    <t>Magnet en métal - cuisine - passoire</t>
  </si>
  <si>
    <t>Magnet en métal - cuisine - fouet</t>
  </si>
  <si>
    <t>Magnet en métal - cuisine - râpe</t>
  </si>
  <si>
    <t>Magnet en métal - œnologie - raisin</t>
  </si>
  <si>
    <t>Magnet en métal - œnologie - tire-bouchon</t>
  </si>
  <si>
    <t>Magnet en métal - œnologie - bouteille Bordeaux</t>
  </si>
  <si>
    <t>Magnet en métal - œnologie - bouteille Bourgogne</t>
  </si>
  <si>
    <t>Magnet en métal - Suisse - coucou</t>
  </si>
  <si>
    <t>Magnet en métal - Suisse - edelweiss</t>
  </si>
  <si>
    <t>Magnet en métal - Suisse - poya</t>
  </si>
  <si>
    <t>Magnet en métal - Suisse - cervin</t>
  </si>
  <si>
    <t>Magnet en métal - carte de 3 - chat : misti-mimine-matou</t>
  </si>
  <si>
    <t>Magnet en métal - carte de 3 - bricolage : scie-clef-perceuse</t>
  </si>
  <si>
    <t>Magnet en métal - carte de 3 - nature : libellule-papillon-coccinelle</t>
  </si>
  <si>
    <t>Magnet en métal - carte de 3 - mercerie :  ciseaux-bobine-boutons</t>
  </si>
  <si>
    <t>Magnet en métal - carte de 3 - cuisine : fouet-râpe-passoire</t>
  </si>
  <si>
    <t>Magnet en métal - carte de 3 - œnologie : raisin-tirebouchon-Bordeaux</t>
  </si>
  <si>
    <t>Magnet en métal - carte de 3 - œnologie :  raisin-tirebouchon-Bourgogne</t>
  </si>
  <si>
    <t>Magnet en métal - carte de 3 - Suisse :  coucou-cervin-poya</t>
  </si>
  <si>
    <t>Magnet en métal - carte de 3 - jardin : citrouille-radis-arrosoir</t>
  </si>
  <si>
    <t>Marque-page ruban - art nouveau - palmette / métal doré</t>
  </si>
  <si>
    <t>Marque-page ruban - art nouveau - pivoine / métal doré</t>
  </si>
  <si>
    <t>Marque-page ruban - art nouveau - arabesque / métal doré</t>
  </si>
  <si>
    <t>Marque-page ruban - art nouveau - roseau / métal doré</t>
  </si>
  <si>
    <t>Marque-page en métal - jardin - pot de fleur</t>
  </si>
  <si>
    <t>Marque-page en métal - jardin - arrosoir</t>
  </si>
  <si>
    <t>Marque-page en métal - jardin - radis</t>
  </si>
  <si>
    <t>Marque-page en métal - jardin - citrouille</t>
  </si>
  <si>
    <t>Marque-page en métal - nature - libellule</t>
  </si>
  <si>
    <t>Marque-page en métal - nature - coccinelle</t>
  </si>
  <si>
    <t>Marque-page en métal - nature - oiseau</t>
  </si>
  <si>
    <t>Marque-page en métal - chat - Matou</t>
  </si>
  <si>
    <t>Marque-page en métal - chat - Misti</t>
  </si>
  <si>
    <t>Marque-page en métal - chat - Mimine</t>
  </si>
  <si>
    <t>Marque-page en métal - chien - French Bulldog / Bouledogue Français</t>
  </si>
  <si>
    <t>Marque-page en métal - chien - Golden Retriever</t>
  </si>
  <si>
    <t>Marque-page en métal - chien - Poodle / Caniche</t>
  </si>
  <si>
    <t>Marque-page en métal - mercerie - ciseaux</t>
  </si>
  <si>
    <t>Marque-page en métal - mercerie - boutons</t>
  </si>
  <si>
    <t>Marque-page en métal - mercerie - bobine</t>
  </si>
  <si>
    <t>Marque-page en métal - cuisine - passoire</t>
  </si>
  <si>
    <t>Marque-page en métal - cuisine - fouet</t>
  </si>
  <si>
    <t>Marque-page en métal - cuisine - râpe</t>
  </si>
  <si>
    <t>Marque-page en métal - œnologie - raisin</t>
  </si>
  <si>
    <t>Marque-page en métal - oenologie - tire-bouchon</t>
  </si>
  <si>
    <t>Marque-page en métal - œnologie - bouteille Bordeaux</t>
  </si>
  <si>
    <t>Marque-page en métal - œnologie - bouteille Bourgogne</t>
  </si>
  <si>
    <t>Marque-page en métal - Suisse - coucou</t>
  </si>
  <si>
    <t>Marque-page en métal - Suisse - edelweiss</t>
  </si>
  <si>
    <t>Marque-page en métal - Suisse - poya</t>
  </si>
  <si>
    <t>Marque-page en métal - noël - sapin / métal doré</t>
  </si>
  <si>
    <t>Marque-page en métal - noël - boule / métal doré</t>
  </si>
  <si>
    <t>Marque-page en métal - noël - couronne / métal doré</t>
  </si>
  <si>
    <t>Marque-page en métal - noël - sapin / métal argenté</t>
  </si>
  <si>
    <t>Marque-page en métal - noël - boule / métal argenté</t>
  </si>
  <si>
    <t>Marque-page en métal - noël - couronne / métal argenté</t>
  </si>
  <si>
    <t>Marque-page ruban - graphique - cercle / métal doré</t>
  </si>
  <si>
    <t>Marque-page ruban - graphique - losange / métal mat</t>
  </si>
  <si>
    <t>MAGN_NATUR PAP</t>
  </si>
  <si>
    <t>MAGN_NATUR FLE</t>
  </si>
  <si>
    <t>MAGN_CHAT MATOU</t>
  </si>
  <si>
    <t>MAGN_CHAT MISTI</t>
  </si>
  <si>
    <t>MAGN_CHAT MIMINE</t>
  </si>
  <si>
    <t>MAGN_CHIEN BULLDOG</t>
  </si>
  <si>
    <t>MAGN_CHIEN POODLE</t>
  </si>
  <si>
    <t>MAGN_MERC CIS</t>
  </si>
  <si>
    <t>MAGN_MERC BOU</t>
  </si>
  <si>
    <t>MAGN_MERC BOB</t>
  </si>
  <si>
    <t>MAGN_CUI PASS</t>
  </si>
  <si>
    <t>MAGN_CUI FOU</t>
  </si>
  <si>
    <t>MAGN_CUI RAP</t>
  </si>
  <si>
    <t>MAGN3_ CHAT MIS-MIM-MAT</t>
  </si>
  <si>
    <t>MAGN3_CHIEN BUL-GOLD-POD</t>
  </si>
  <si>
    <t>MAGN3_BRICO SCIE-CLEF-PER</t>
  </si>
  <si>
    <t>MAGN3_NATUR OIS-FLE-PAP</t>
  </si>
  <si>
    <t>MAGN3_NATUR LIB-PAP-COC</t>
  </si>
  <si>
    <t>MAGN3_MERC CIS-BOB-BOUT</t>
  </si>
  <si>
    <t>MAGN3_CUI FOU-RAP-PAS</t>
  </si>
  <si>
    <t>MAGN3_OENO RAI-TIR-BORD</t>
  </si>
  <si>
    <t>MAGN3_OENO RAI-TIR-BOURG</t>
  </si>
  <si>
    <t>MAGN3_JARD CIT-RAD-ARRO</t>
  </si>
  <si>
    <t>MARQ_NATUR PAP</t>
  </si>
  <si>
    <t>MARQ_NATUR FLE</t>
  </si>
  <si>
    <t>MARQ_CHAT MATOU</t>
  </si>
  <si>
    <t>MARQ_CHAT MISTI</t>
  </si>
  <si>
    <t>MARQ_CHAT MIMINE</t>
  </si>
  <si>
    <t>MARQ_CHIEN BULLDOG</t>
  </si>
  <si>
    <t>MARQ_CHIEN POODLE</t>
  </si>
  <si>
    <t>MARQ_MERC CIS</t>
  </si>
  <si>
    <t>MARQ_MERC BOU</t>
  </si>
  <si>
    <t>MARQ_MERC BOB</t>
  </si>
  <si>
    <t>MARQ_CUI PAS</t>
  </si>
  <si>
    <t>MARQ_CUI FOU</t>
  </si>
  <si>
    <t>MARQ_CUI RAP</t>
  </si>
  <si>
    <t>MARQ_COEUR MAT</t>
  </si>
  <si>
    <t>MARQ_COEUR DORE</t>
  </si>
  <si>
    <t>MARQ_COEUR ROUGE</t>
  </si>
  <si>
    <t>Duo - porte-photo magnétique 2 rectangles &amp; 2 carrés - merisier et noyer</t>
  </si>
  <si>
    <t>Duo cube - porte-photo magnétique 2 carrés - merisier et noyer</t>
  </si>
  <si>
    <t>Duo cube suisse - porte-photo magnétique 2 carrés - merisier et noyer</t>
  </si>
  <si>
    <t>Duo line - porte-photo magnétique 2 rectangles - merisier et noyer</t>
  </si>
  <si>
    <t>Duo suisse - porte-photo magnétique 2 rectangles &amp; 2 carrés - merisier et noyer</t>
  </si>
  <si>
    <t>icone - pince photo &amp; mémo anneau couleur - bleu canard</t>
  </si>
  <si>
    <t>icone - pince photo &amp; mémo anneau couleur - bleu roy</t>
  </si>
  <si>
    <t>icone - pince photo &amp; mémo anneau couleur - boite de 3 moutarde-rose-bordeaux</t>
  </si>
  <si>
    <t>icone - pince photo &amp; mémo anneau couleur - bordeaux</t>
  </si>
  <si>
    <t>icone - pince photo &amp; mémo anneau couleur - moutarde</t>
  </si>
  <si>
    <t>icone - pince photo &amp; mémo anneau couleur - rose</t>
  </si>
  <si>
    <t>icone - pince photo &amp; mémo anneau couleur - vert</t>
  </si>
  <si>
    <t>icone - pince photo &amp; mémo anneau noir</t>
  </si>
  <si>
    <t>icone - pince photo &amp; mémo anneau noir - boite de 3</t>
  </si>
  <si>
    <t>icone XL - pince photo &amp; mémo anneau couleur - bleu canard</t>
  </si>
  <si>
    <t>icone XL - pince photo &amp; mémo anneau couleur - bleu roy</t>
  </si>
  <si>
    <t>icone XL - pince photo &amp; mémo anneau couleur - bordeaux</t>
  </si>
  <si>
    <t>icone XL - pince photo &amp; mémo anneau couleur - rose</t>
  </si>
  <si>
    <t>icone XL - pince photo &amp; mémo anneau noir</t>
  </si>
  <si>
    <t>icone XL- pince photo &amp; mémo anneau couleur - vert</t>
  </si>
  <si>
    <t>ICONE_BLEU CANARD</t>
  </si>
  <si>
    <t>ICONE_BLEU ROY</t>
  </si>
  <si>
    <t>ICONE_BORDEAUX</t>
  </si>
  <si>
    <t>ICONE_MOUTARDE</t>
  </si>
  <si>
    <t>ICONE_ROSE</t>
  </si>
  <si>
    <t>ICONE_VERT</t>
  </si>
  <si>
    <t>ICONE_NOIR</t>
  </si>
  <si>
    <t>ICONE_BOIT3 NOIR</t>
  </si>
  <si>
    <t>ICONE XL_BLEU ROY</t>
  </si>
  <si>
    <t>ICONE XL_BLEU CANARD</t>
  </si>
  <si>
    <t>ICONE XL_BORDEAUX</t>
  </si>
  <si>
    <t>ICONE XL_MOUTARDE</t>
  </si>
  <si>
    <t>ICONE XL_ROSE</t>
  </si>
  <si>
    <t>ICONE XL_NOIR</t>
  </si>
  <si>
    <t>ICONE XL_VERT</t>
  </si>
  <si>
    <t>Boule magnétique Suisse - naturel</t>
  </si>
  <si>
    <t>Boule magnétique naturel - boite de 3 naturel</t>
  </si>
  <si>
    <t>Boule magnétique naturel</t>
  </si>
  <si>
    <t>Boule magnétique couleur - vert pomme</t>
  </si>
  <si>
    <t>Boule magnétique couleur - vert anis</t>
  </si>
  <si>
    <t>Boule magnétique couleur - rouge cerise</t>
  </si>
  <si>
    <t>Boule magnétique couleur - rose</t>
  </si>
  <si>
    <t>Boule magnétique couleur - orange</t>
  </si>
  <si>
    <t>Boule magnétique couleur - noir</t>
  </si>
  <si>
    <t>Boule magnétique couleur - bordeaux</t>
  </si>
  <si>
    <t>Boule magnétique couleur - boite de 3 vert-bleu canard-bleu nuit</t>
  </si>
  <si>
    <t>Boule magnétique couleur - boite de 3 orange-rose-bordeaux</t>
  </si>
  <si>
    <t>Boule magnétique couleur - boite de 3 noir</t>
  </si>
  <si>
    <t>Boule magnétique couleur - bleu nuit</t>
  </si>
  <si>
    <t>Boule magnétique couleur - bleu canard</t>
  </si>
  <si>
    <t>Boule magnétique (diam 2.5cm) - œnologie - raisin naturel</t>
  </si>
  <si>
    <t>Boule magnétique (diam 2,5cm) naturel</t>
  </si>
  <si>
    <t>BOUL_VERT POMME</t>
  </si>
  <si>
    <t>BOUL_VERT ANIS</t>
  </si>
  <si>
    <t>BOUL_ROUGE CERISE</t>
  </si>
  <si>
    <t>BOUL_ROSE</t>
  </si>
  <si>
    <t>BOUL_ORANGE</t>
  </si>
  <si>
    <t>BOUL_NOIR</t>
  </si>
  <si>
    <t>BOUL_BORDEAUX</t>
  </si>
  <si>
    <t>BOUL_BOIT3 NOIR</t>
  </si>
  <si>
    <t>BOUL_BLEU NUIT</t>
  </si>
  <si>
    <t>BOUL_BLEU CANARD</t>
  </si>
  <si>
    <t>Pince-mi - pince à sachet couleur - bleu canard</t>
  </si>
  <si>
    <t>Pince-mi - pince à sachet couleur - bleu nuit</t>
  </si>
  <si>
    <t>Pince-mi - pince à sachet couleur - boite de 3 noir</t>
  </si>
  <si>
    <t>Pince-mi - pince à sachet couleur - boite de 3 orange-rose-bordeaux</t>
  </si>
  <si>
    <t>Pince-mi - pince à sachet couleur - boite de 3 vert-bleu canard-bleu nuit</t>
  </si>
  <si>
    <t>Pince-mi - pince à sachet couleur - bordeaux</t>
  </si>
  <si>
    <t>Pince-mi - pince à sachet couleur - noir</t>
  </si>
  <si>
    <t>Pince-mi - pince à sachet couleur - orange</t>
  </si>
  <si>
    <t>Pince-mi - pince à sachet couleur - rose</t>
  </si>
  <si>
    <t>Pince-mi - pince à sachet couleur - rouge cerise</t>
  </si>
  <si>
    <t>Pince-mi - pince à sachet couleur - vert anis</t>
  </si>
  <si>
    <t>Pince-mi - pince à sachet couleur - vert pomme</t>
  </si>
  <si>
    <t>Pince-mi - pince à sachet naturel</t>
  </si>
  <si>
    <t>Pince-mi - pince à sachet naturel - boite de 3 naturel</t>
  </si>
  <si>
    <t>PINCEMI_BLEU CANARD</t>
  </si>
  <si>
    <t>PINCEMI_BLEU NUIT</t>
  </si>
  <si>
    <t>PINCEMI_BOIT3 NOIR</t>
  </si>
  <si>
    <t>PINCEMI_BORDEAUX</t>
  </si>
  <si>
    <t>PINCEMI_NOIR</t>
  </si>
  <si>
    <t>PINCEMI_ORANGE</t>
  </si>
  <si>
    <t>PINCEMI_ROSE</t>
  </si>
  <si>
    <t>PINCEMI_ROUGE CERISE</t>
  </si>
  <si>
    <t>PINCEMI_VERT ANIS</t>
  </si>
  <si>
    <t>PINCEMI_VERT POMME</t>
  </si>
  <si>
    <t>Pince-moi - pince magnétique pour suspendre les torchons - naturel</t>
  </si>
  <si>
    <t>Pince-moi - pince magnétique pour suspendre les torchons - noir</t>
  </si>
  <si>
    <t>PINCEMOI_NOIR</t>
  </si>
  <si>
    <t>Crayon de papier magnétique - bois naturel</t>
  </si>
  <si>
    <t>Crayon de papier magnétique - couleur bleu canard</t>
  </si>
  <si>
    <t>Crayon de papier magnétique - couleur bleu nuit</t>
  </si>
  <si>
    <t>Crayon de papier magnétique - couleur corail</t>
  </si>
  <si>
    <t>Crayon de papier magnétique - couleur mauve</t>
  </si>
  <si>
    <t>Crayon de papier magnétique - couleur orange</t>
  </si>
  <si>
    <t>Crayon de papier magnétique - couleur turquoise</t>
  </si>
  <si>
    <t>Crayon de papier magnétique - Eiffel noir</t>
  </si>
  <si>
    <t>Crayon de papier magnétique - motif archi</t>
  </si>
  <si>
    <t>Crayon de papier magnétique - motif cercle brun</t>
  </si>
  <si>
    <t>Crayon de papier magnétique - motif festif</t>
  </si>
  <si>
    <t>Crayon de papier magnétique - motif losange bleu</t>
  </si>
  <si>
    <t>Crayon de papier magnétique - motif losange jaune</t>
  </si>
  <si>
    <t>Crayon de papier magnétique - motif origami orange</t>
  </si>
  <si>
    <t>Crayon de papier magnétique - motif palmette</t>
  </si>
  <si>
    <t>Crayon de papier magnétique - motif pivoine</t>
  </si>
  <si>
    <t>Crayon de papier magnétique - motif pois rouge</t>
  </si>
  <si>
    <t>Crayon de papier magnétique - motif rayure bleue</t>
  </si>
  <si>
    <t>Crayon de papier magnétique - motif roseau</t>
  </si>
  <si>
    <t>Crayon de papier magnétique - œnologie - raisin ambré</t>
  </si>
  <si>
    <t>Crayon de papier magnétique - œnologie - raisin naturel</t>
  </si>
  <si>
    <t>Crayon de papier magnétique - Suisse</t>
  </si>
  <si>
    <t>CRAY_COEUR BLEU</t>
  </si>
  <si>
    <t>CRAY_COEUR ROUGE</t>
  </si>
  <si>
    <t>CRAY_BLEU CANARD</t>
  </si>
  <si>
    <t>CRAY_BLEU NUIT</t>
  </si>
  <si>
    <t>CRAY_BORDEAUX</t>
  </si>
  <si>
    <t>CRAY_CORAIL</t>
  </si>
  <si>
    <t>CRAY_MAUVE</t>
  </si>
  <si>
    <t>CRAY_ORANGE</t>
  </si>
  <si>
    <t>CRAY_ROSE</t>
  </si>
  <si>
    <t>CRAY_TURQUOISE</t>
  </si>
  <si>
    <t>CRAY_VERT ANIS</t>
  </si>
  <si>
    <t>CRAY_EIFFEL BORDEAUX</t>
  </si>
  <si>
    <t>CRAY_EIFFEL GRIS</t>
  </si>
  <si>
    <t>CRAY_EIFFEL NOIR</t>
  </si>
  <si>
    <t>CRAY_ARCHI</t>
  </si>
  <si>
    <t>CRAY_CERCL BRUN</t>
  </si>
  <si>
    <t>CRAY_FESTIF</t>
  </si>
  <si>
    <t>CRAY_FLORAL</t>
  </si>
  <si>
    <t>CRAY_LOSANG BLEU</t>
  </si>
  <si>
    <t>CRAY_LOSANG JAUN</t>
  </si>
  <si>
    <t>CRAY_ORIGAMI ORANGE</t>
  </si>
  <si>
    <t>CRAY_PALMETTE</t>
  </si>
  <si>
    <t>CRAY_PIVOINE</t>
  </si>
  <si>
    <t>CRAY_ROSEAU</t>
  </si>
  <si>
    <t>CRAY_BEAUNE</t>
  </si>
  <si>
    <t>CRAY_BOURGOGNE</t>
  </si>
  <si>
    <t>CRAY_CLOS VOUGEOT</t>
  </si>
  <si>
    <t>CRAY_MEURSAULT</t>
  </si>
  <si>
    <t>CRAY_RAISIN AMBRE</t>
  </si>
  <si>
    <t>CRAY_RAISIN NAT</t>
  </si>
  <si>
    <t>CRAY_SUISSE</t>
  </si>
  <si>
    <t>CRAY_NOIR</t>
  </si>
  <si>
    <t>Cache-cache - vase en carton - boule brun</t>
  </si>
  <si>
    <t>Cache-cache - vase en carton - classique brun</t>
  </si>
  <si>
    <t>Cache-cache - vase en carton - cylindre brun</t>
  </si>
  <si>
    <t>Cache-cache - vase en carton - losange brun</t>
  </si>
  <si>
    <t>Cache-cache - vase en carton - ovale brun</t>
  </si>
  <si>
    <t>CACH_OVALE BRUN</t>
  </si>
  <si>
    <t>CACH_LOSANGE BRUN</t>
  </si>
  <si>
    <t>CACH_CYLINDRE BRUN</t>
  </si>
  <si>
    <t>CACH_CLASSIC BRUN</t>
  </si>
  <si>
    <t>CACH_BOULE BRUN</t>
  </si>
  <si>
    <t>Broche magnétique - mist - petite / métal rosé mat</t>
  </si>
  <si>
    <t>Broche magnétique - mist - petite / métal mat</t>
  </si>
  <si>
    <t>Broche magnétique - mist - petite / métal doré pâle mat</t>
  </si>
  <si>
    <t>Broche magnétique - mist - petite / métal doré pâle</t>
  </si>
  <si>
    <t>Broche magnétique - mist - grande / métal rosé mat</t>
  </si>
  <si>
    <t>Broche magnétique - mist - grande / métal mat</t>
  </si>
  <si>
    <t>Broche magnétique - mist - grande / métal doré pâle mat</t>
  </si>
  <si>
    <t>Broche magnétique - mist - grande / métal doré pâle</t>
  </si>
  <si>
    <t>Broche magnétique - lunar - petite / métal rosé</t>
  </si>
  <si>
    <t>Broche magnétique - lunar - petite / métal mat</t>
  </si>
  <si>
    <t>Broche magnétique - lunar - petite / métal doré pâle</t>
  </si>
  <si>
    <t>Broche magnétique - lunar - petite / métal argenté</t>
  </si>
  <si>
    <t>Broche magnétique - lunar - grande / métal rosé</t>
  </si>
  <si>
    <t>Broche magnétique - lunar - grande / métal mat</t>
  </si>
  <si>
    <t>Broche magnétique - lunar - grande / métal doré pâle</t>
  </si>
  <si>
    <t>Broche magnétique - lunar - grande / métal argenté</t>
  </si>
  <si>
    <t>Broche magnétique - solar - petite / métal rosé</t>
  </si>
  <si>
    <t>Broche magnétique - solar - petite / métal mat</t>
  </si>
  <si>
    <t>Broche magnétique - solar - petite / métal doré</t>
  </si>
  <si>
    <t>Broche magnétique - solar - petite / métal argenté</t>
  </si>
  <si>
    <t>Broche magnétique - solar - grande / métal rosé</t>
  </si>
  <si>
    <t>Broche magnétique - solar - grande / métal mat</t>
  </si>
  <si>
    <t>Broche magnétique - solar - grande / métal doré</t>
  </si>
  <si>
    <t>Broche magnétique - solar - grande / métal argenté</t>
  </si>
  <si>
    <t>Set écriture - art nouveau - roseau</t>
  </si>
  <si>
    <t>Set écriture - art nouveau - pivoine</t>
  </si>
  <si>
    <t>Règle en métal - graphique - losange</t>
  </si>
  <si>
    <t>Règle en métal - Eiffel - festive</t>
  </si>
  <si>
    <t>Règle en métal - Eiffel - archi</t>
  </si>
  <si>
    <t>Règle en métal - art nouveau - roseau</t>
  </si>
  <si>
    <t>Règle en métal - art nouveau - pivoine</t>
  </si>
  <si>
    <t>Règle en métal  - graphique - cercle</t>
  </si>
  <si>
    <t>Porte-photo magnétique en métal - Suisse - poya</t>
  </si>
  <si>
    <t>Porte-photo magnétique en métal - Suisse - edelweiss</t>
  </si>
  <si>
    <t>Porte-photo magnétique en métal - Suisse - coucou</t>
  </si>
  <si>
    <t>Porte-photo magnétique en métal - Suisse - cervin</t>
  </si>
  <si>
    <t>Porte-photo magnétique en métal - nature - libellule</t>
  </si>
  <si>
    <t>Porte-photo magnétique en métal - nature - coccinelle</t>
  </si>
  <si>
    <t>Porte-photo magnétique en métal - chien - Poodle / Caniche</t>
  </si>
  <si>
    <t>Porte-photo magnétique en métal - chien - Golden Retriever</t>
  </si>
  <si>
    <t>Porte-photo magnétique en métal - chien - French Bulldog / Bouledogue Français</t>
  </si>
  <si>
    <t>Porte-photo magnétique en métal - chat - misti</t>
  </si>
  <si>
    <t>Porte-photo magnétique en métal - chat - mimine</t>
  </si>
  <si>
    <t>Porte-photo magnétique en métal - chat - matou</t>
  </si>
  <si>
    <t>Porte-photo magnétique - Eiffel - carte trame / métal argenté</t>
  </si>
  <si>
    <t>Porte-photo magnétique - Eiffel - carte florale / métal cuivré</t>
  </si>
  <si>
    <t>Porte-photo magnétique - Eiffel -  carte festive / métal doré</t>
  </si>
  <si>
    <t>Broche magnétique - oenologie - tastevin / métal doré</t>
  </si>
  <si>
    <t>Broche magnétique - oenologie - tastevin / métal argenté</t>
  </si>
  <si>
    <t>Broche magnétique - oenologie - raisin / métal doré</t>
  </si>
  <si>
    <t>Broche magnétique - oenologie - raisin / métal argenté</t>
  </si>
  <si>
    <t>Broche magnétique - oenologie - feuille / métal doré</t>
  </si>
  <si>
    <t>Broche magnétique - oenologie - feuille / métal argenté</t>
  </si>
  <si>
    <t>Broche magnétique - graphique - oblongue / métal doré</t>
  </si>
  <si>
    <t>Broche magnétique - graphique - oblongue / métal argenté</t>
  </si>
  <si>
    <t>Broche magnétique - graphique - losange / métal doré</t>
  </si>
  <si>
    <t>Broche magnétique - graphique - losange / métal argenté</t>
  </si>
  <si>
    <t>Broche magnétique - graphique - cercle / métal doré</t>
  </si>
  <si>
    <t>Broche magnétique - graphique - cercle / métal argenté</t>
  </si>
  <si>
    <t>Broche magnétique - Eiffel - festive / métal doré</t>
  </si>
  <si>
    <t>Broche magnétique - Eiffel - archi / métal gun (acier foncé)</t>
  </si>
  <si>
    <t>Broche magnétique - art nouveau - tulipe rouge / métal doré</t>
  </si>
  <si>
    <t>Broche magnétique - art nouveau - roseau noir / métal doré</t>
  </si>
  <si>
    <t>Broche magnétique - art nouveau - palmette émeraude / métal doré</t>
  </si>
  <si>
    <t>Broche magnétique - art nouveau - feuille corail / métal doré</t>
  </si>
  <si>
    <t>3 marque-pages clip - graphique - trio n°01 / métal doré</t>
  </si>
  <si>
    <t>3 marque-pages clip - art nouveau - trio roseau / métal doré</t>
  </si>
  <si>
    <t>3 marque-pages clip - art nouveau - trio palmette / métal doré</t>
  </si>
  <si>
    <t>BROCH_COEUR BLANC</t>
  </si>
  <si>
    <t>Set écriture - graphique - losange</t>
  </si>
  <si>
    <t>Set écriture - graphique - cercle</t>
  </si>
  <si>
    <t>BROCH_COEUR TRAME</t>
  </si>
  <si>
    <t>BROCH_COEUR ROUGE</t>
  </si>
  <si>
    <t>BROCH_COEUR BLEU</t>
  </si>
  <si>
    <t>REGLE_COEUR ROUGE</t>
  </si>
  <si>
    <t>REGLE_COEUR MAT</t>
  </si>
  <si>
    <t>PORT_NATUR PAP</t>
  </si>
  <si>
    <t>PORT_NATURE FLEUR</t>
  </si>
  <si>
    <t>PORT_CHIEN POODLE</t>
  </si>
  <si>
    <t>PORT_CHIEN BULLDOG</t>
  </si>
  <si>
    <t>PORT_CHAT MISTI</t>
  </si>
  <si>
    <t>PORT_CHAT MIMINE</t>
  </si>
  <si>
    <t>PORT_CHAT MATOU</t>
  </si>
  <si>
    <t>CLIP3_EIFFEL TRAME ARG</t>
  </si>
  <si>
    <t>CLIP3_EIFFEL ARCHI MAT</t>
  </si>
  <si>
    <t>BROCH_EIFFEL ARCHI GUN</t>
  </si>
  <si>
    <t>SET ECRIT_EIFFEL FLORAL</t>
  </si>
  <si>
    <t>SET ECRIT_EIFFEL FESTIF</t>
  </si>
  <si>
    <t>Set écriture - Eiffel - festif</t>
  </si>
  <si>
    <t>SET ECRIT_EIFFEL ARCHI</t>
  </si>
  <si>
    <t>Set écriture - Eiffel - archi</t>
  </si>
  <si>
    <t>REGLE_EIFFEL FESTIVE</t>
  </si>
  <si>
    <t>REGLE_EIFFEL ARCHI</t>
  </si>
  <si>
    <t>PORT_SUISSE POYA</t>
  </si>
  <si>
    <t>PORT_SUISSE EDEL</t>
  </si>
  <si>
    <t>PORT_SUISSE COU</t>
  </si>
  <si>
    <t>PORT_SUISSE CERV</t>
  </si>
  <si>
    <t>icone - pince photo &amp; mémo anneau couleur - boite de 3 bleu canard-vert-bleu roy</t>
  </si>
  <si>
    <t>Gomme - art nouveau - pivoine</t>
  </si>
  <si>
    <t>Gomme - art nouveau - roseau</t>
  </si>
  <si>
    <t>Crayon de papier pastillé - motif pivoine</t>
  </si>
  <si>
    <t>CRAYPAST_PIVOINE</t>
  </si>
  <si>
    <t>Crayon de papier pastillé - motif roseau</t>
  </si>
  <si>
    <t>CRAYPAST_ROSEAU</t>
  </si>
  <si>
    <t>Crayon de papier pastillé - motif cercle brun</t>
  </si>
  <si>
    <t>Crayon de papier pastillé - motif losange bleu</t>
  </si>
  <si>
    <t>Gomme - graphique - cercle</t>
  </si>
  <si>
    <t>Gomme - graphique - losange</t>
  </si>
  <si>
    <t>GOM_COEUR ROUGE</t>
  </si>
  <si>
    <t>GOM_COEUR BLEU</t>
  </si>
  <si>
    <t>CRAYPAST_COEUR ROUGE</t>
  </si>
  <si>
    <t>CRAYPAST_COEUR BLEU</t>
  </si>
  <si>
    <t>Crayon de papier pastillé - motif archi</t>
  </si>
  <si>
    <t>CRAYPAST_ARCHI</t>
  </si>
  <si>
    <t xml:space="preserve">Crayon de papier pastillé - Eiffel noir </t>
  </si>
  <si>
    <t>CRAYPAST_EIFFEL NOIR</t>
  </si>
  <si>
    <t>Crayon de papier pastillé - motif floral</t>
  </si>
  <si>
    <t>CRAYPAST_FLORAL</t>
  </si>
  <si>
    <t>Gomme - Eiffel - archi</t>
  </si>
  <si>
    <t>GOM_EIFFEL ARCHI</t>
  </si>
  <si>
    <t>Gomme - Eiffel - festive</t>
  </si>
  <si>
    <t>GOM_EIFFEL FESTIVE</t>
  </si>
  <si>
    <t>Gomme - Eiffel - florale</t>
  </si>
  <si>
    <t>GOM_EIFFEL FLORALE</t>
  </si>
  <si>
    <t>Gomme - Eiffel - Paris</t>
  </si>
  <si>
    <t>GOM_EIFFEL PARIS</t>
  </si>
  <si>
    <t>PRES MOD_BROCH CG PT&amp;GD</t>
  </si>
  <si>
    <t>PRES MOD_BROCH CG PT</t>
  </si>
  <si>
    <t>TOTAL ORDER AMOUNT</t>
  </si>
  <si>
    <t>Total (HT)</t>
  </si>
  <si>
    <t>Prix unitaire (HT)</t>
  </si>
  <si>
    <t>REGLE_COEUR BLEU</t>
  </si>
  <si>
    <t>Page catalogue</t>
  </si>
  <si>
    <t>EAN/GTIN</t>
  </si>
  <si>
    <t>MINOSHI GARDEN</t>
  </si>
  <si>
    <t>PAPER COLLECTOR</t>
  </si>
  <si>
    <t>tout simplement, distribution</t>
  </si>
  <si>
    <t>tout simplement, collection</t>
  </si>
  <si>
    <t>Prix unitaire (€HT)</t>
  </si>
  <si>
    <t>Quantité
mini</t>
  </si>
  <si>
    <t>Total
(€HT)</t>
  </si>
  <si>
    <t>Infos diverses</t>
  </si>
  <si>
    <t>Date :</t>
  </si>
  <si>
    <t>image</t>
  </si>
  <si>
    <t>Quantité
TOTAL</t>
  </si>
  <si>
    <t xml:space="preserve"> PRES CHEV_CACH</t>
  </si>
  <si>
    <t>Crayon de papier magnétique - couleur rose</t>
  </si>
  <si>
    <t>Crayon de papier magnétique - couleur bordeaux</t>
  </si>
  <si>
    <t>Crayon de papier magnétique - couleur vert anis</t>
  </si>
  <si>
    <t>Crayon de papier magnétique - uni noir</t>
  </si>
  <si>
    <t>Crayon de papier magnétique - œnologie - Bourgogne</t>
  </si>
  <si>
    <t>Crayon de papier magnétique - œnologie - Meursault</t>
  </si>
  <si>
    <t>Crayon de papier magnétique - œnologie - Beaune</t>
  </si>
  <si>
    <t>Crayon de papier magnétique - œnologie - Clos de Vougeot</t>
  </si>
  <si>
    <t>Nouveauté</t>
  </si>
  <si>
    <t>Crayon de papier magnétique - coeur bleu</t>
  </si>
  <si>
    <t xml:space="preserve">Crayon de papier magnétique - coeur rouge </t>
  </si>
  <si>
    <t>Crayon de papier magnétique - Eiffel gris</t>
  </si>
  <si>
    <t xml:space="preserve">Crayon de papier magnétique - motif floral </t>
  </si>
  <si>
    <t>Porte-photo magnétique - art nouveau - pivoine / métal doré</t>
  </si>
  <si>
    <t>Porte-photo magnétique - art nouveau roseau / métal doré</t>
  </si>
  <si>
    <t xml:space="preserve">Broche magnétique - coeur trame / métal doré pâle </t>
  </si>
  <si>
    <t xml:space="preserve">Broche magnétique - coeur blanc / métal doré pâle </t>
  </si>
  <si>
    <t xml:space="preserve">Broche magnétique - coeur rouge / métal doré pâle </t>
  </si>
  <si>
    <t xml:space="preserve">Broche magnétique - coeur bleu / métal doré pâle </t>
  </si>
  <si>
    <t xml:space="preserve">Marque-page ruban - coeur / métal mat </t>
  </si>
  <si>
    <t xml:space="preserve">Marque-page ruban - coeur / doré </t>
  </si>
  <si>
    <t xml:space="preserve">Marque-page ruban - coeur / rouge </t>
  </si>
  <si>
    <t xml:space="preserve">Marque-page ruban - coeur / bleu </t>
  </si>
  <si>
    <t xml:space="preserve">Set écriture - coeur bleu - mat </t>
  </si>
  <si>
    <t xml:space="preserve">Set écriture - coeur rouge - doré </t>
  </si>
  <si>
    <t xml:space="preserve">Règle en métal - coeur mat </t>
  </si>
  <si>
    <t xml:space="preserve">Règle en métal - coeur dorée </t>
  </si>
  <si>
    <t xml:space="preserve">Règle en métal - coeur bleu </t>
  </si>
  <si>
    <t xml:space="preserve">Règle en métal - coeur rouge </t>
  </si>
  <si>
    <t xml:space="preserve">Crayon de papier pastillé - coeur rouge </t>
  </si>
  <si>
    <t xml:space="preserve">Crayon de papier pastillé - coeur bleu </t>
  </si>
  <si>
    <t xml:space="preserve">Gomme - coeur rouge </t>
  </si>
  <si>
    <t xml:space="preserve">Gomme - coeur bleu </t>
  </si>
  <si>
    <t xml:space="preserve">Crayon de papier magnétique - coeur bleu </t>
  </si>
  <si>
    <t>Marque-page en métal - nature - papillon</t>
  </si>
  <si>
    <t>Marque-page en métal - nature - fleur</t>
  </si>
  <si>
    <t>Magnet en métal - nature - papillon</t>
  </si>
  <si>
    <t>Magnet en métal - nature - fleur</t>
  </si>
  <si>
    <t>Magnet en métal - carte de 3 - nature : oiseau-fleur-papillon</t>
  </si>
  <si>
    <t>Porte-photo magnétique en métal - nature - papillon</t>
  </si>
  <si>
    <t>Porte-photo magnétique en métal - nature - fleur</t>
  </si>
  <si>
    <t xml:space="preserve">Boule magnétique (diam 2.5cm) - œnologie - Bourgogne naturel </t>
  </si>
  <si>
    <t>Boule magnétique (diam 2.5cm) - œnologie - Beaune ambré</t>
  </si>
  <si>
    <t>Set écriture - Eiffel - floral</t>
  </si>
  <si>
    <t>Crayon de papier magnétique - Eiffel bordeaux</t>
  </si>
  <si>
    <t>Broche magnétique - Eiffel - archi / métal doré pâle</t>
  </si>
  <si>
    <t>Broche magnétique - Eiffel - festive / métal argenté</t>
  </si>
  <si>
    <t>Broche magnétique - Eiffel - florale / métal doré pâle</t>
  </si>
  <si>
    <t>Broche magnétique - Eiffel - floral / métal rosé</t>
  </si>
  <si>
    <t>Commentaire</t>
  </si>
  <si>
    <t>-</t>
  </si>
  <si>
    <t>Paper collector Chrome</t>
  </si>
  <si>
    <t>Card-holder Chrome</t>
  </si>
  <si>
    <t>Note and sketchbook - Billboards of Nagoya</t>
  </si>
  <si>
    <t>Note and sketchbook - Daruma</t>
  </si>
  <si>
    <t>Note and sketchbook - Traditional Japan</t>
  </si>
  <si>
    <t>Note and sketchbook - Rainy Days in Kyoto</t>
  </si>
  <si>
    <t>Note and sketchbook - Black</t>
  </si>
  <si>
    <t>Note and sketchbook - White</t>
  </si>
  <si>
    <t>Note and sketchbook - Grey</t>
  </si>
  <si>
    <t>Note and sketchbook - Red small (90x130mm)</t>
  </si>
  <si>
    <t>Note and sketchbook - Red large (180x250mm)</t>
  </si>
  <si>
    <t>Note and sketchbook - Blue large (180x250mm)</t>
  </si>
  <si>
    <t>Note and sketchbook - Blue small (90x130mm)</t>
  </si>
  <si>
    <t>Note and sketchbook - Yellow large (180x250mm)</t>
  </si>
  <si>
    <t>Note and sketchbook - Yellow small (90x130mm)</t>
  </si>
  <si>
    <t>Enseigne / Company :</t>
  </si>
  <si>
    <t xml:space="preserve">Pays / Country : </t>
  </si>
  <si>
    <t xml:space="preserve">Nom contact / Name : </t>
  </si>
  <si>
    <t xml:space="preserve">Tél. / Phone : </t>
  </si>
  <si>
    <t>Email :</t>
  </si>
  <si>
    <t>Obligatoire / Mandatory</t>
  </si>
  <si>
    <t>N° Commande / Order number :</t>
  </si>
  <si>
    <t>COORDONNÉES BANCAIRES / BANK DETAILS</t>
  </si>
  <si>
    <t>IBAN</t>
  </si>
  <si>
    <t>BIC / SWIFT CODE</t>
  </si>
  <si>
    <t>registered address</t>
  </si>
  <si>
    <t>FR76 1250 6200 0556 5174 8828 952</t>
  </si>
  <si>
    <t>AGRIFRPP825</t>
  </si>
  <si>
    <t>CR FRANCHE COMTE - MORTEAU</t>
  </si>
  <si>
    <t>code guichet / sort code</t>
  </si>
  <si>
    <t>numéro compte / account number</t>
  </si>
  <si>
    <t>clé / key</t>
  </si>
  <si>
    <t>code banque / bank code</t>
  </si>
  <si>
    <t xml:space="preserve">Commentaires / comments : </t>
  </si>
  <si>
    <t>Vous pouvez passer une commande en ligne auprès de nos partenaires / You can place your orders online with our partners :</t>
  </si>
  <si>
    <t>Pas de montant minimum de commande, respecter les</t>
  </si>
  <si>
    <t>colisages par article.</t>
  </si>
  <si>
    <t>FRANCE MÉTROPOLITAINE</t>
  </si>
  <si>
    <t>Franco de port = 400€HT (hors prix négociés).</t>
  </si>
  <si>
    <t>Commande inférieure à 400€HT, forfait de transport = 20€HT.</t>
  </si>
  <si>
    <t>OUTRE-MER</t>
  </si>
  <si>
    <t>Départ usine. Transport à la charge du client.</t>
  </si>
  <si>
    <t>Minimum order:</t>
  </si>
  <si>
    <t>EEC - SWITZERLAND - ENGLAND</t>
  </si>
  <si>
    <t>OTHER COUNTRIES</t>
  </si>
  <si>
    <t>Minimum order 1000€.</t>
  </si>
  <si>
    <t>For lower order, management costs = 40€.</t>
  </si>
  <si>
    <t>EEC</t>
  </si>
  <si>
    <t>Postage paid for order over 800€ (except negotiated prices).</t>
  </si>
  <si>
    <t>SWITZERLAND &amp; ENGLAND</t>
  </si>
  <si>
    <t>Possibility for the buyer to get organized with his own carrier.</t>
  </si>
  <si>
    <t>Order under 800€, shipping costs = 25€ (excluding customs duties).</t>
  </si>
  <si>
    <t>Order under 1000€, shipping costs = 25€ (excluding customs duties).</t>
  </si>
  <si>
    <t>Goods ex works. Shipping cost and customs duties paid by the buyer.</t>
  </si>
  <si>
    <t>No minimum order, only respect the minimum order quantities for each item.</t>
  </si>
  <si>
    <t>Postage paid for order over 1000€ (except negotiated prices and excluding customs duties).</t>
  </si>
  <si>
    <r>
      <t xml:space="preserve">A envoyer par mail / To be sent by email : </t>
    </r>
    <r>
      <rPr>
        <b/>
        <sz val="12"/>
        <color theme="1"/>
        <rFont val="Arial"/>
        <family val="2"/>
      </rPr>
      <t>commercial@toutsimplement.com</t>
    </r>
  </si>
  <si>
    <r>
      <t xml:space="preserve">Pour nous contacter / to contact us: </t>
    </r>
    <r>
      <rPr>
        <b/>
        <sz val="12"/>
        <color theme="1"/>
        <rFont val="Arial"/>
        <family val="2"/>
      </rPr>
      <t>+33 (0)3 81 67 26 66</t>
    </r>
  </si>
  <si>
    <r>
      <rPr>
        <b/>
        <u/>
        <sz val="12"/>
        <rFont val="Arial"/>
        <family val="2"/>
      </rPr>
      <t>Minimum de commande</t>
    </r>
    <r>
      <rPr>
        <b/>
        <sz val="12"/>
        <rFont val="Arial"/>
        <family val="2"/>
      </rPr>
      <t xml:space="preserve"> :</t>
    </r>
  </si>
  <si>
    <r>
      <rPr>
        <b/>
        <u/>
        <sz val="12"/>
        <rFont val="Arial"/>
        <family val="2"/>
      </rPr>
      <t>Livraison</t>
    </r>
    <r>
      <rPr>
        <b/>
        <sz val="12"/>
        <rFont val="Arial"/>
        <family val="2"/>
      </rPr>
      <t xml:space="preserve"> : </t>
    </r>
    <r>
      <rPr>
        <b/>
        <sz val="12"/>
        <color theme="1"/>
        <rFont val="Arial"/>
        <family val="2"/>
      </rPr>
      <t xml:space="preserve"> </t>
    </r>
    <r>
      <rPr>
        <i/>
        <sz val="12"/>
        <color theme="1"/>
        <rFont val="Arial"/>
        <family val="2"/>
      </rPr>
      <t>Délai de livraison suivant disponibilité du stock</t>
    </r>
  </si>
  <si>
    <r>
      <rPr>
        <b/>
        <u/>
        <sz val="12"/>
        <rFont val="Arial"/>
        <family val="2"/>
      </rPr>
      <t>Delivery</t>
    </r>
    <r>
      <rPr>
        <b/>
        <sz val="12"/>
        <rFont val="Arial"/>
        <family val="2"/>
      </rPr>
      <t xml:space="preserve"> :  </t>
    </r>
    <r>
      <rPr>
        <i/>
        <sz val="12"/>
        <rFont val="Arial"/>
        <family val="2"/>
      </rPr>
      <t>Delay depends on stock availability</t>
    </r>
  </si>
  <si>
    <t>N° SIRET or COMPANY REGISTRATION NUMBER</t>
  </si>
  <si>
    <t xml:space="preserve">N° TVA or VAT </t>
  </si>
  <si>
    <t xml:space="preserve">N° EORI (for customs) </t>
  </si>
  <si>
    <r>
      <rPr>
        <b/>
        <sz val="12"/>
        <color theme="1"/>
        <rFont val="Arial"/>
        <family val="2"/>
      </rPr>
      <t>traite directe 30j.</t>
    </r>
    <r>
      <rPr>
        <sz val="12"/>
        <color theme="1"/>
        <rFont val="Arial"/>
        <family val="2"/>
      </rPr>
      <t xml:space="preserve"> (joindre RIB)</t>
    </r>
  </si>
  <si>
    <t>virement</t>
  </si>
  <si>
    <t>new customer</t>
  </si>
  <si>
    <t>bank transfer in €</t>
  </si>
  <si>
    <t>already customer</t>
  </si>
  <si>
    <r>
      <rPr>
        <b/>
        <sz val="12"/>
        <color theme="1"/>
        <rFont val="Arial"/>
        <family val="2"/>
      </rPr>
      <t>credit card</t>
    </r>
    <r>
      <rPr>
        <sz val="12"/>
        <color theme="1"/>
        <rFont val="Arial"/>
        <family val="2"/>
      </rPr>
      <t xml:space="preserve"> (visa - master card)</t>
    </r>
  </si>
  <si>
    <r>
      <t>CB</t>
    </r>
    <r>
      <rPr>
        <sz val="12"/>
        <color theme="1"/>
        <rFont val="Arial"/>
        <family val="2"/>
      </rPr>
      <t xml:space="preserve"> (visa - master card)</t>
    </r>
  </si>
  <si>
    <r>
      <rPr>
        <b/>
        <sz val="12"/>
        <color theme="1"/>
        <rFont val="Arial"/>
        <family val="2"/>
      </rPr>
      <t>déjà client</t>
    </r>
    <r>
      <rPr>
        <sz val="12"/>
        <color theme="1"/>
        <rFont val="Arial"/>
        <family val="2"/>
      </rPr>
      <t xml:space="preserve"> : </t>
    </r>
  </si>
  <si>
    <r>
      <rPr>
        <b/>
        <sz val="12"/>
        <color theme="1"/>
        <rFont val="Arial"/>
        <family val="2"/>
      </rPr>
      <t>nouveau client</t>
    </r>
    <r>
      <rPr>
        <sz val="12"/>
        <color theme="1"/>
        <rFont val="Arial"/>
        <family val="2"/>
      </rPr>
      <t xml:space="preserve"> : proforma ou traite 30j.</t>
    </r>
  </si>
  <si>
    <t>Statut / Couleur présentoir</t>
  </si>
  <si>
    <t>KRAFT</t>
  </si>
  <si>
    <t>BLEU</t>
  </si>
  <si>
    <t>NOIR</t>
  </si>
  <si>
    <t>SOMMAIRE
(menu déroulant)</t>
  </si>
  <si>
    <t>duo</t>
  </si>
  <si>
    <t>i-cone</t>
  </si>
  <si>
    <t>boule magnet</t>
  </si>
  <si>
    <t>pince-mi</t>
  </si>
  <si>
    <t xml:space="preserve">pince-moi </t>
  </si>
  <si>
    <t>pince-moi</t>
  </si>
  <si>
    <t xml:space="preserve">cache-cache </t>
  </si>
  <si>
    <t xml:space="preserve">broche C. Guisset </t>
  </si>
  <si>
    <t>MARQ_COEUR BLEU</t>
  </si>
  <si>
    <t>Paper collector Copper / Cuivre</t>
  </si>
  <si>
    <t>Paper collector Gold / Or</t>
  </si>
  <si>
    <t>Newspaper rack Chrome</t>
  </si>
  <si>
    <t>NOTE- AND SKETCHBOOKS - JAPAN</t>
  </si>
  <si>
    <t>NOTE- AND SKETCHBOOKS - COLOR</t>
  </si>
  <si>
    <t>MEMO BLOCK</t>
  </si>
  <si>
    <t>Memo block - 5 assorted watermarks / 250 feuilles 5 motifs x 50 feuilles</t>
  </si>
  <si>
    <t>Memo block - Bubble  / 100 feuilles 1 motif</t>
  </si>
  <si>
    <t>Memo block - Stripes / 100 feuilles 1 motif</t>
  </si>
  <si>
    <t>Minoshi Garden - Poetic room - object (mobile)</t>
  </si>
  <si>
    <t>Minoshi Garden - Poetic room - object (mobile) - SANS EMBALLAGE</t>
  </si>
  <si>
    <t>Pince-moi - pince magnétique pour suspendre les torchons - bleu canard</t>
  </si>
  <si>
    <t>Pince-moi - pince magnétique pour suspendre les torchons - orange</t>
  </si>
  <si>
    <t>Pince-moi - pince magnétique pour suspendre les torchons - rouge cerise</t>
  </si>
  <si>
    <t>Pince-moi - pince magnétique pour suspendre les torchons - vert pomme</t>
  </si>
  <si>
    <t>PINCEMOI_BLEU CANARD</t>
  </si>
  <si>
    <t>PINCEMOI_ORANGE</t>
  </si>
  <si>
    <t>PINCEMOI_ROUGE CERISE</t>
  </si>
  <si>
    <t>PINCEMOI_VERT POMME</t>
  </si>
  <si>
    <t>Boule magnétique cœur - naturel</t>
  </si>
  <si>
    <t>Boule magnétique cœur - bleu nuit</t>
  </si>
  <si>
    <t>Boule magnétique cœur - rouge cerise</t>
  </si>
  <si>
    <t>Boule magnétique cœur - vert pomme</t>
  </si>
  <si>
    <t>BOUL_COEUR BLEU NUIT</t>
  </si>
  <si>
    <t>BOUL_COEUR NATUREL</t>
  </si>
  <si>
    <t>BOUL_COEUR ROUGE CERISE</t>
  </si>
  <si>
    <t>BOUL_COEUR VERT POMME</t>
  </si>
  <si>
    <t>3 marque-pages clip - coeur - doré/bleu/mat</t>
  </si>
  <si>
    <t>3 marque-pages clip - coeur - rouge/mat/doré</t>
  </si>
  <si>
    <t>CLIP3_COEUR DORE-BLEU-MAT</t>
  </si>
  <si>
    <t>CLIP3_COEUR ROUGE-MAT-DORE</t>
  </si>
  <si>
    <t>Paper collector Black / noir</t>
  </si>
  <si>
    <t>icone XL - pince photo &amp; mémo anneau couleur - moutarde</t>
  </si>
  <si>
    <t>Choisir couleur du présentoir 
(liste déroulante dans colonne " I")</t>
  </si>
  <si>
    <r>
      <rPr>
        <b/>
        <sz val="14"/>
        <color theme="0"/>
        <rFont val="Arial"/>
        <family val="2"/>
      </rPr>
      <t>Y</t>
    </r>
    <r>
      <rPr>
        <sz val="14"/>
        <color theme="0"/>
        <rFont val="Arial"/>
        <family val="2"/>
      </rPr>
      <t xml:space="preserve"> / PRES CHEV_METAL</t>
    </r>
  </si>
  <si>
    <r>
      <rPr>
        <b/>
        <sz val="14"/>
        <color theme="0"/>
        <rFont val="Arial"/>
        <family val="2"/>
      </rPr>
      <t xml:space="preserve">A </t>
    </r>
    <r>
      <rPr>
        <sz val="14"/>
        <color theme="0"/>
        <rFont val="Arial"/>
        <family val="2"/>
      </rPr>
      <t xml:space="preserve">/ PRES MOD_2NIV/2M </t>
    </r>
  </si>
  <si>
    <r>
      <rPr>
        <b/>
        <sz val="14"/>
        <color theme="0"/>
        <rFont val="Arial"/>
        <family val="2"/>
      </rPr>
      <t>B</t>
    </r>
    <r>
      <rPr>
        <sz val="14"/>
        <color theme="0"/>
        <rFont val="Arial"/>
        <family val="2"/>
      </rPr>
      <t xml:space="preserve"> / PRES MOD_2NIV/4S </t>
    </r>
  </si>
  <si>
    <r>
      <rPr>
        <b/>
        <sz val="14"/>
        <color theme="0"/>
        <rFont val="Arial"/>
        <family val="2"/>
      </rPr>
      <t>C</t>
    </r>
    <r>
      <rPr>
        <sz val="14"/>
        <color theme="0"/>
        <rFont val="Arial"/>
        <family val="2"/>
      </rPr>
      <t xml:space="preserve"> / PRES MOD_2NIV/4M </t>
    </r>
  </si>
  <si>
    <r>
      <rPr>
        <b/>
        <sz val="14"/>
        <color theme="0"/>
        <rFont val="Arial"/>
        <family val="2"/>
      </rPr>
      <t>D</t>
    </r>
    <r>
      <rPr>
        <sz val="14"/>
        <color theme="0"/>
        <rFont val="Arial"/>
        <family val="2"/>
      </rPr>
      <t xml:space="preserve"> / PRES MOD_2NIV/3S-2M</t>
    </r>
  </si>
  <si>
    <r>
      <rPr>
        <b/>
        <sz val="14"/>
        <color theme="0"/>
        <rFont val="Arial"/>
        <family val="2"/>
      </rPr>
      <t>E</t>
    </r>
    <r>
      <rPr>
        <sz val="14"/>
        <color theme="0"/>
        <rFont val="Arial"/>
        <family val="2"/>
      </rPr>
      <t xml:space="preserve"> / PRES MOD_2NIV/6S </t>
    </r>
  </si>
  <si>
    <r>
      <rPr>
        <b/>
        <sz val="14"/>
        <color theme="0"/>
        <rFont val="Arial"/>
        <family val="2"/>
      </rPr>
      <t>F</t>
    </r>
    <r>
      <rPr>
        <sz val="14"/>
        <color theme="0"/>
        <rFont val="Arial"/>
        <family val="2"/>
      </rPr>
      <t xml:space="preserve"> / PRES MOD_3NIV/3 M </t>
    </r>
  </si>
  <si>
    <r>
      <rPr>
        <b/>
        <sz val="14"/>
        <color theme="0"/>
        <rFont val="Arial"/>
        <family val="2"/>
      </rPr>
      <t>G</t>
    </r>
    <r>
      <rPr>
        <sz val="14"/>
        <color theme="0"/>
        <rFont val="Arial"/>
        <family val="2"/>
      </rPr>
      <t xml:space="preserve"> / PRES MOD_3NIV/6S </t>
    </r>
  </si>
  <si>
    <r>
      <rPr>
        <b/>
        <sz val="14"/>
        <color theme="0"/>
        <rFont val="Arial"/>
        <family val="2"/>
      </rPr>
      <t>H</t>
    </r>
    <r>
      <rPr>
        <sz val="14"/>
        <color theme="0"/>
        <rFont val="Arial"/>
        <family val="2"/>
      </rPr>
      <t xml:space="preserve"> / PRES MOD_3NIV/6M </t>
    </r>
  </si>
  <si>
    <r>
      <rPr>
        <b/>
        <sz val="14"/>
        <color theme="0"/>
        <rFont val="Arial"/>
        <family val="2"/>
      </rPr>
      <t>I</t>
    </r>
    <r>
      <rPr>
        <sz val="14"/>
        <color theme="0"/>
        <rFont val="Arial"/>
        <family val="2"/>
      </rPr>
      <t xml:space="preserve"> / PRES MOD_3NIV/3S-4M </t>
    </r>
  </si>
  <si>
    <r>
      <rPr>
        <b/>
        <sz val="14"/>
        <color theme="0"/>
        <rFont val="Arial"/>
        <family val="2"/>
      </rPr>
      <t>J</t>
    </r>
    <r>
      <rPr>
        <sz val="14"/>
        <color theme="0"/>
        <rFont val="Arial"/>
        <family val="2"/>
      </rPr>
      <t xml:space="preserve"> / PRES MOD_3NIV/6S-2M </t>
    </r>
  </si>
  <si>
    <r>
      <rPr>
        <b/>
        <sz val="14"/>
        <color theme="0"/>
        <rFont val="Arial"/>
        <family val="2"/>
      </rPr>
      <t>K</t>
    </r>
    <r>
      <rPr>
        <sz val="14"/>
        <color theme="0"/>
        <rFont val="Arial"/>
        <family val="2"/>
      </rPr>
      <t xml:space="preserve"> / PRES MOD_3NIV/9S </t>
    </r>
  </si>
  <si>
    <r>
      <rPr>
        <b/>
        <sz val="14"/>
        <color theme="0"/>
        <rFont val="Arial"/>
        <family val="2"/>
      </rPr>
      <t>E</t>
    </r>
    <r>
      <rPr>
        <sz val="14"/>
        <color theme="0"/>
        <rFont val="Arial"/>
        <family val="2"/>
      </rPr>
      <t xml:space="preserve"> / PRES MOD_2NIV/6S KRAFT</t>
    </r>
  </si>
  <si>
    <t>Fin de série</t>
  </si>
  <si>
    <r>
      <rPr>
        <b/>
        <sz val="15"/>
        <color theme="0"/>
        <rFont val="Arial"/>
        <family val="2"/>
      </rPr>
      <t xml:space="preserve"> L</t>
    </r>
    <r>
      <rPr>
        <sz val="15"/>
        <color theme="0"/>
        <rFont val="Arial"/>
        <family val="2"/>
      </rPr>
      <t xml:space="preserve"> /   PRES BAC_DUO</t>
    </r>
  </si>
  <si>
    <r>
      <rPr>
        <b/>
        <sz val="15"/>
        <color theme="0"/>
        <rFont val="Arial"/>
        <family val="2"/>
      </rPr>
      <t>R</t>
    </r>
    <r>
      <rPr>
        <sz val="15"/>
        <color theme="0"/>
        <rFont val="Arial"/>
        <family val="2"/>
      </rPr>
      <t xml:space="preserve">  / PRES BAC_ICONE PETIT</t>
    </r>
  </si>
  <si>
    <r>
      <rPr>
        <b/>
        <sz val="15"/>
        <color theme="0"/>
        <rFont val="Arial"/>
        <family val="2"/>
      </rPr>
      <t>S</t>
    </r>
    <r>
      <rPr>
        <sz val="15"/>
        <color theme="0"/>
        <rFont val="Arial"/>
        <family val="2"/>
      </rPr>
      <t xml:space="preserve"> / PRES BAC_ICONE GRAND </t>
    </r>
  </si>
  <si>
    <r>
      <rPr>
        <b/>
        <sz val="15"/>
        <color theme="0"/>
        <rFont val="Arial"/>
        <family val="2"/>
      </rPr>
      <t>T</t>
    </r>
    <r>
      <rPr>
        <sz val="15"/>
        <color theme="0"/>
        <rFont val="Arial"/>
        <family val="2"/>
      </rPr>
      <t xml:space="preserve"> / PRES BAC_ICONE BOIT3</t>
    </r>
  </si>
  <si>
    <t>icone</t>
  </si>
  <si>
    <t>crayon magnétique</t>
  </si>
  <si>
    <t>cache-cache</t>
  </si>
  <si>
    <r>
      <rPr>
        <b/>
        <sz val="15"/>
        <color theme="0"/>
        <rFont val="Arial"/>
        <family val="2"/>
      </rPr>
      <t>V</t>
    </r>
    <r>
      <rPr>
        <sz val="15"/>
        <color theme="0"/>
        <rFont val="Arial"/>
        <family val="2"/>
      </rPr>
      <t xml:space="preserve"> / PRES BAC_BOUL BOIT3</t>
    </r>
  </si>
  <si>
    <r>
      <rPr>
        <b/>
        <sz val="15"/>
        <color theme="0"/>
        <rFont val="Arial"/>
        <family val="2"/>
      </rPr>
      <t>U</t>
    </r>
    <r>
      <rPr>
        <sz val="15"/>
        <color theme="0"/>
        <rFont val="Arial"/>
        <family val="2"/>
      </rPr>
      <t xml:space="preserve"> / PRES BAC_BOUL VRAC</t>
    </r>
  </si>
  <si>
    <r>
      <rPr>
        <b/>
        <sz val="15"/>
        <color theme="0"/>
        <rFont val="Arial"/>
        <family val="2"/>
      </rPr>
      <t>Y</t>
    </r>
    <r>
      <rPr>
        <sz val="15"/>
        <color theme="0"/>
        <rFont val="Arial"/>
        <family val="2"/>
      </rPr>
      <t xml:space="preserve"> / PRES CHEV_METAL </t>
    </r>
  </si>
  <si>
    <r>
      <rPr>
        <b/>
        <sz val="15"/>
        <color theme="0"/>
        <rFont val="Arial"/>
        <family val="2"/>
      </rPr>
      <t>P</t>
    </r>
    <r>
      <rPr>
        <sz val="15"/>
        <color theme="0"/>
        <rFont val="Arial"/>
        <family val="2"/>
      </rPr>
      <t xml:space="preserve"> / PRES BAC_PINCEMI BOIT3</t>
    </r>
  </si>
  <si>
    <r>
      <rPr>
        <b/>
        <sz val="15"/>
        <color theme="0"/>
        <rFont val="Arial"/>
        <family val="2"/>
      </rPr>
      <t>O</t>
    </r>
    <r>
      <rPr>
        <sz val="15"/>
        <color theme="0"/>
        <rFont val="Arial"/>
        <family val="2"/>
      </rPr>
      <t xml:space="preserve"> / PRES BAC_PINCEMI VRAC</t>
    </r>
  </si>
  <si>
    <r>
      <rPr>
        <b/>
        <sz val="15"/>
        <color theme="0"/>
        <rFont val="Arial"/>
        <family val="2"/>
      </rPr>
      <t>N</t>
    </r>
    <r>
      <rPr>
        <sz val="15"/>
        <color theme="0"/>
        <rFont val="Arial"/>
        <family val="2"/>
      </rPr>
      <t xml:space="preserve"> / PRES BAC_PINCEMOI</t>
    </r>
  </si>
  <si>
    <r>
      <rPr>
        <b/>
        <sz val="15"/>
        <color theme="0"/>
        <rFont val="Arial"/>
        <family val="2"/>
      </rPr>
      <t>X</t>
    </r>
    <r>
      <rPr>
        <sz val="15"/>
        <color theme="0"/>
        <rFont val="Arial"/>
        <family val="2"/>
      </rPr>
      <t xml:space="preserve"> / PRES BAC_CRAY</t>
    </r>
  </si>
  <si>
    <r>
      <rPr>
        <b/>
        <sz val="15"/>
        <color theme="0"/>
        <rFont val="Arial"/>
        <family val="2"/>
      </rPr>
      <t>Y</t>
    </r>
    <r>
      <rPr>
        <sz val="15"/>
        <color theme="0"/>
        <rFont val="Arial"/>
        <family val="2"/>
      </rPr>
      <t xml:space="preserve"> / PRES CHEV_METAL</t>
    </r>
  </si>
  <si>
    <r>
      <rPr>
        <b/>
        <sz val="15"/>
        <color theme="0"/>
        <rFont val="Arial"/>
        <family val="2"/>
      </rPr>
      <t>A</t>
    </r>
    <r>
      <rPr>
        <sz val="15"/>
        <color theme="0"/>
        <rFont val="Arial"/>
        <family val="2"/>
      </rPr>
      <t xml:space="preserve"> / PRES MOD_2NIV/2M KRAFT</t>
    </r>
  </si>
  <si>
    <r>
      <rPr>
        <b/>
        <sz val="15"/>
        <color theme="0"/>
        <rFont val="Arial"/>
        <family val="2"/>
      </rPr>
      <t>B</t>
    </r>
    <r>
      <rPr>
        <sz val="15"/>
        <color theme="0"/>
        <rFont val="Arial"/>
        <family val="2"/>
      </rPr>
      <t xml:space="preserve"> / PRES MOD_2NIV/4S</t>
    </r>
  </si>
  <si>
    <r>
      <rPr>
        <b/>
        <sz val="15"/>
        <color theme="0"/>
        <rFont val="Arial"/>
        <family val="2"/>
      </rPr>
      <t xml:space="preserve">B </t>
    </r>
    <r>
      <rPr>
        <sz val="15"/>
        <color theme="0"/>
        <rFont val="Arial"/>
        <family val="2"/>
      </rPr>
      <t>/ PRES MOD_2NIV/4S KRAFT</t>
    </r>
  </si>
  <si>
    <r>
      <rPr>
        <b/>
        <sz val="15"/>
        <color theme="0"/>
        <rFont val="Arial"/>
        <family val="2"/>
      </rPr>
      <t>E</t>
    </r>
    <r>
      <rPr>
        <sz val="15"/>
        <color theme="0"/>
        <rFont val="Arial"/>
        <family val="2"/>
      </rPr>
      <t xml:space="preserve"> / PRES MOD_2NIV/6S KRAFT</t>
    </r>
  </si>
  <si>
    <r>
      <rPr>
        <b/>
        <sz val="15"/>
        <color theme="0"/>
        <rFont val="Arial"/>
        <family val="2"/>
      </rPr>
      <t>B</t>
    </r>
    <r>
      <rPr>
        <sz val="15"/>
        <color theme="0"/>
        <rFont val="Arial"/>
        <family val="2"/>
      </rPr>
      <t xml:space="preserve"> / PRES MOD_2NIV/4S NOIR</t>
    </r>
  </si>
  <si>
    <r>
      <rPr>
        <b/>
        <sz val="15"/>
        <color theme="0"/>
        <rFont val="Arial"/>
        <family val="2"/>
      </rPr>
      <t>B</t>
    </r>
    <r>
      <rPr>
        <sz val="15"/>
        <color theme="0"/>
        <rFont val="Arial"/>
        <family val="2"/>
      </rPr>
      <t xml:space="preserve"> / PRES MOD_2NIV/4S KRAFT</t>
    </r>
  </si>
  <si>
    <r>
      <rPr>
        <b/>
        <sz val="15"/>
        <color theme="0"/>
        <rFont val="Arial"/>
        <family val="2"/>
      </rPr>
      <t xml:space="preserve">Y </t>
    </r>
    <r>
      <rPr>
        <sz val="15"/>
        <color theme="0"/>
        <rFont val="Arial"/>
        <family val="2"/>
      </rPr>
      <t>/ PRES CHEV_METAL</t>
    </r>
  </si>
  <si>
    <r>
      <rPr>
        <b/>
        <sz val="15"/>
        <color theme="0"/>
        <rFont val="Arial"/>
        <family val="2"/>
      </rPr>
      <t>L</t>
    </r>
    <r>
      <rPr>
        <sz val="15"/>
        <color theme="0"/>
        <rFont val="Arial"/>
        <family val="2"/>
      </rPr>
      <t xml:space="preserve"> / PRES BAC_DUO</t>
    </r>
  </si>
  <si>
    <t>art nouveau</t>
  </si>
  <si>
    <t xml:space="preserve">graphique </t>
  </si>
  <si>
    <t>cœur</t>
  </si>
  <si>
    <t>Noël</t>
  </si>
  <si>
    <t>oenelogie</t>
  </si>
  <si>
    <t>histoire</t>
  </si>
  <si>
    <t>Paris</t>
  </si>
  <si>
    <t xml:space="preserve">Suisse </t>
  </si>
  <si>
    <t xml:space="preserve">Nom du commercial : </t>
  </si>
  <si>
    <r>
      <t xml:space="preserve">Présentoir bac pour i-cone petit en vrac - capacité 120 pcs
</t>
    </r>
    <r>
      <rPr>
        <b/>
        <sz val="15"/>
        <color rgb="FFFFFF00"/>
        <rFont val="Arial"/>
        <family val="2"/>
      </rPr>
      <t>offert pour 120 pcs</t>
    </r>
  </si>
  <si>
    <r>
      <t xml:space="preserve">Présentoir bac pour i-cone grand en vrac - capacité 60 pcs
</t>
    </r>
    <r>
      <rPr>
        <b/>
        <sz val="15"/>
        <color rgb="FFFFFF00"/>
        <rFont val="Arial"/>
        <family val="2"/>
      </rPr>
      <t>offert pour 84 pcs</t>
    </r>
  </si>
  <si>
    <r>
      <t xml:space="preserve">Présentoir bac pour i-cone en boite de 3 - capacité 28 pcs
</t>
    </r>
    <r>
      <rPr>
        <b/>
        <sz val="15"/>
        <color rgb="FFFFFF00"/>
        <rFont val="Arial"/>
        <family val="2"/>
      </rPr>
      <t>offert pour 40 pcs</t>
    </r>
  </si>
  <si>
    <r>
      <t xml:space="preserve">Présentoir bac - pour boule magnet en boite de 3 - capacité 28 pcs
</t>
    </r>
    <r>
      <rPr>
        <b/>
        <sz val="15"/>
        <color rgb="FFFFFF00"/>
        <rFont val="Arial"/>
        <family val="2"/>
      </rPr>
      <t>offert pour 80 pcs</t>
    </r>
  </si>
  <si>
    <r>
      <t xml:space="preserve">Présentoir bac - pour boule magnet en vrac - capacité 252 pcs
</t>
    </r>
    <r>
      <rPr>
        <b/>
        <sz val="15"/>
        <color rgb="FFFFFF00"/>
        <rFont val="Arial"/>
        <family val="2"/>
      </rPr>
      <t>offert pour 252 pcs</t>
    </r>
  </si>
  <si>
    <r>
      <t xml:space="preserve">Présentoir bac - pour pince-mi en boite de 3 - capacité 28 pcs
</t>
    </r>
    <r>
      <rPr>
        <b/>
        <sz val="15"/>
        <color rgb="FFFFFF00"/>
        <rFont val="Arial"/>
        <family val="2"/>
      </rPr>
      <t>offert pour 56 pcs</t>
    </r>
  </si>
  <si>
    <r>
      <t xml:space="preserve">Présentoir bac - pour pince-mi en vrac - capacité 120 pcs
</t>
    </r>
    <r>
      <rPr>
        <b/>
        <sz val="15"/>
        <color rgb="FFFFFF00"/>
        <rFont val="Arial"/>
        <family val="2"/>
      </rPr>
      <t>offert pour 180 pcs</t>
    </r>
  </si>
  <si>
    <r>
      <t xml:space="preserve">Présentoir bac - pour pince moi (pince torchon) - capacité 28 pcs
</t>
    </r>
    <r>
      <rPr>
        <b/>
        <sz val="15"/>
        <color rgb="FFFFFF00"/>
        <rFont val="Arial"/>
        <family val="2"/>
      </rPr>
      <t>offert pour 48 pcs</t>
    </r>
  </si>
  <si>
    <r>
      <t xml:space="preserve">Présentoir bac - pour crayon aimant - capacité 120 pcs
</t>
    </r>
    <r>
      <rPr>
        <b/>
        <sz val="15"/>
        <color rgb="FFFFFF00"/>
        <rFont val="Arial"/>
        <family val="2"/>
      </rPr>
      <t>offert pour 120 pcs</t>
    </r>
  </si>
  <si>
    <r>
      <t xml:space="preserve">Présentoir chevalet métal
</t>
    </r>
    <r>
      <rPr>
        <b/>
        <sz val="15"/>
        <color rgb="FFFFFF00"/>
        <rFont val="Arial"/>
        <family val="2"/>
      </rPr>
      <t>Sur demande</t>
    </r>
  </si>
  <si>
    <r>
      <t>Présentoir chevalet métal
s</t>
    </r>
    <r>
      <rPr>
        <b/>
        <sz val="15"/>
        <color rgb="FFFFFF00"/>
        <rFont val="Arial"/>
        <family val="2"/>
      </rPr>
      <t>ur demande</t>
    </r>
  </si>
  <si>
    <r>
      <t xml:space="preserve">Présentoir modulo broches Guisset - capacité 20 petites + 20 grandes
</t>
    </r>
    <r>
      <rPr>
        <b/>
        <sz val="15"/>
        <color rgb="FFFFFF00"/>
        <rFont val="Arial"/>
        <family val="2"/>
      </rPr>
      <t>offert pour 20 petites + 20 grandes</t>
    </r>
  </si>
  <si>
    <r>
      <t xml:space="preserve">Présentoir modulo broches Guisset - capacité 60 petites
</t>
    </r>
    <r>
      <rPr>
        <b/>
        <sz val="15"/>
        <color rgb="FFFFFF00"/>
        <rFont val="Arial"/>
        <family val="2"/>
      </rPr>
      <t>offert pour 60 petites</t>
    </r>
  </si>
  <si>
    <r>
      <t xml:space="preserve">Présentoir modulo - 2 niveaux / 2 Médium / KRAFT capacité 24 pcs
</t>
    </r>
    <r>
      <rPr>
        <b/>
        <sz val="15"/>
        <color rgb="FFFFFF00"/>
        <rFont val="Arial"/>
        <family val="2"/>
      </rPr>
      <t>offert pour 36 pcs</t>
    </r>
  </si>
  <si>
    <r>
      <t xml:space="preserve">Présentoir chevalet métal
</t>
    </r>
    <r>
      <rPr>
        <b/>
        <sz val="15"/>
        <color rgb="FFFFFF00"/>
        <rFont val="Arial"/>
        <family val="2"/>
      </rPr>
      <t>sur demande</t>
    </r>
  </si>
  <si>
    <r>
      <t xml:space="preserve">Présentoir modulo - 2 niveaux / 4 Small / KRAFT capacité 48 pcs
</t>
    </r>
    <r>
      <rPr>
        <b/>
        <sz val="15"/>
        <color rgb="FFFFFF00"/>
        <rFont val="Arial"/>
        <family val="2"/>
      </rPr>
      <t>offert pour 48 pcs</t>
    </r>
  </si>
  <si>
    <r>
      <t xml:space="preserve">Présentoir modulo - 2 niveaux / 4 Medium / KRAFT capacité 24 pcs
</t>
    </r>
    <r>
      <rPr>
        <b/>
        <sz val="15"/>
        <color rgb="FFFFFF00"/>
        <rFont val="Arial"/>
        <family val="2"/>
      </rPr>
      <t>offert pour 24 pcs</t>
    </r>
  </si>
  <si>
    <r>
      <t xml:space="preserve">Présentoir modulo - 2 niveaux / 3 Small - 2 Médium / KRAFT capacité 60 pcs
</t>
    </r>
    <r>
      <rPr>
        <b/>
        <sz val="15"/>
        <color rgb="FFFFFF00"/>
        <rFont val="Arial"/>
        <family val="2"/>
      </rPr>
      <t>offert pour 60 pcs</t>
    </r>
  </si>
  <si>
    <r>
      <t xml:space="preserve">Présentoir modulo - 2 niveaux / 6 Small / KRAFT capacité 72 pcs
</t>
    </r>
    <r>
      <rPr>
        <b/>
        <sz val="15"/>
        <color rgb="FFFFFF00"/>
        <rFont val="Arial"/>
        <family val="2"/>
      </rPr>
      <t>offert pour 72 pcs</t>
    </r>
  </si>
  <si>
    <r>
      <t xml:space="preserve">Présentoir modulo - 2 niveaux / 2 Médium /  capacité 24 pcs
</t>
    </r>
    <r>
      <rPr>
        <b/>
        <sz val="15"/>
        <color rgb="FFFFFF00"/>
        <rFont val="Arial"/>
        <family val="2"/>
      </rPr>
      <t>offert pour 36 pcs</t>
    </r>
  </si>
  <si>
    <r>
      <t xml:space="preserve">Présentoir modulo - 2 niveaux / 4 Small /  capacité 48 pcs
</t>
    </r>
    <r>
      <rPr>
        <b/>
        <sz val="15"/>
        <color rgb="FFFFFF00"/>
        <rFont val="Arial"/>
        <family val="2"/>
      </rPr>
      <t>offert pour 48 pcs</t>
    </r>
  </si>
  <si>
    <r>
      <t xml:space="preserve">Présentoir modulo - 2 niveaux / 4 Médium /  capacité 48 pcs
</t>
    </r>
    <r>
      <rPr>
        <b/>
        <sz val="15"/>
        <color rgb="FFFFFF00"/>
        <rFont val="Arial"/>
        <family val="2"/>
      </rPr>
      <t>offert pour 48 pcs</t>
    </r>
  </si>
  <si>
    <r>
      <t xml:space="preserve">Présentoir modulo - 2 niveaux / 3 Small - 2 Médium /  capacité 60 pcs
</t>
    </r>
    <r>
      <rPr>
        <b/>
        <sz val="15"/>
        <color rgb="FFFFFF00"/>
        <rFont val="Arial"/>
        <family val="2"/>
      </rPr>
      <t>offert pour 60 pcs</t>
    </r>
  </si>
  <si>
    <r>
      <t xml:space="preserve">Présentoir modulo - 2 niveaux / 6 Small /  capacité 72 pcs
</t>
    </r>
    <r>
      <rPr>
        <b/>
        <sz val="15"/>
        <color rgb="FFFFFF00"/>
        <rFont val="Arial"/>
        <family val="2"/>
      </rPr>
      <t>offert pour 72 pcs</t>
    </r>
  </si>
  <si>
    <r>
      <t xml:space="preserve">Présentoir modulo - 3 niveaux / 3 Médium /  capacité 36 pcs
</t>
    </r>
    <r>
      <rPr>
        <b/>
        <sz val="15"/>
        <color rgb="FFFFFF00"/>
        <rFont val="Arial"/>
        <family val="2"/>
      </rPr>
      <t>offert pour 36 pcs</t>
    </r>
  </si>
  <si>
    <r>
      <t xml:space="preserve">Présentoir modulo - 3 niveaux / 6 Small /  capacité 72 pcs
</t>
    </r>
    <r>
      <rPr>
        <b/>
        <sz val="15"/>
        <color rgb="FFFFFF00"/>
        <rFont val="Arial"/>
        <family val="2"/>
      </rPr>
      <t>offert pour 72 pcs</t>
    </r>
  </si>
  <si>
    <r>
      <t xml:space="preserve">Présentoir modulo - 3 niveaux / 6 Médium /  capacité 72 pcs
</t>
    </r>
    <r>
      <rPr>
        <b/>
        <sz val="15"/>
        <color rgb="FFFFFF00"/>
        <rFont val="Arial"/>
        <family val="2"/>
      </rPr>
      <t>offert pour 72 pcs</t>
    </r>
  </si>
  <si>
    <r>
      <t xml:space="preserve">Présentoir modulo - 3 niveaux / 3 Small - 4 Médium /  capacité 84 pcs
</t>
    </r>
    <r>
      <rPr>
        <b/>
        <sz val="15"/>
        <color rgb="FFFFFF00"/>
        <rFont val="Arial"/>
        <family val="2"/>
      </rPr>
      <t>offert pour 84 pcs</t>
    </r>
  </si>
  <si>
    <r>
      <t xml:space="preserve">Présentoir modulo - 3 niveaux / 6 Small - 2 Médium /  capacité 96 pcs
</t>
    </r>
    <r>
      <rPr>
        <b/>
        <sz val="15"/>
        <color rgb="FFFFFF00"/>
        <rFont val="Arial"/>
        <family val="2"/>
      </rPr>
      <t>offert pour 96 pcs</t>
    </r>
  </si>
  <si>
    <r>
      <t xml:space="preserve">Présentoir modulo - 3 niveaux / 9 Small /  capacité 108 pcs
</t>
    </r>
    <r>
      <rPr>
        <b/>
        <sz val="15"/>
        <color rgb="FFFFFF00"/>
        <rFont val="Arial"/>
        <family val="2"/>
      </rPr>
      <t>offert pour 108 pcs</t>
    </r>
  </si>
  <si>
    <r>
      <t xml:space="preserve">Présentoir modulo - 2 niveaux / 4 Small / NOIR capacité 48 pcs
</t>
    </r>
    <r>
      <rPr>
        <b/>
        <sz val="15"/>
        <color rgb="FFFFFF00"/>
        <rFont val="Arial"/>
        <family val="2"/>
      </rPr>
      <t>offert pour 48 pcs</t>
    </r>
  </si>
  <si>
    <r>
      <t xml:space="preserve">Présentoir bac pour duo - capacité 12 duocub + 6 duo line + 6 duo duo
</t>
    </r>
    <r>
      <rPr>
        <b/>
        <sz val="15"/>
        <color rgb="FFFFFF00"/>
        <rFont val="Arial"/>
        <family val="2"/>
      </rPr>
      <t>offert pour 48 pcs : 24 duocub + 12 duo line + 12 duo duo</t>
    </r>
  </si>
  <si>
    <t>FRANCO DE PORT</t>
  </si>
  <si>
    <t>Date commande / order date</t>
  </si>
  <si>
    <t>Date livraison souhaitée / Desired delivery date</t>
  </si>
  <si>
    <t>Transport selon condistions détaillées ci-dessous</t>
  </si>
  <si>
    <t xml:space="preserve">Adresse facturation / Billing address : </t>
  </si>
  <si>
    <t xml:space="preserve">Adresse livraison / Delivery address : </t>
  </si>
  <si>
    <t>Signature :</t>
  </si>
  <si>
    <t>Montant €HT / hors transport :</t>
  </si>
  <si>
    <t xml:space="preserve">           EEC - SWITZERLAND - ENGLAND &amp; OTHER COUNTRIES</t>
  </si>
  <si>
    <t xml:space="preserve">                      FRANCE MÉTROPOLITAINE &amp; OUTRE-MER</t>
  </si>
  <si>
    <t>Quantité
commandée</t>
  </si>
  <si>
    <t>PPC 
( €TTC)</t>
  </si>
  <si>
    <t>MERLO_1111.01</t>
  </si>
  <si>
    <t>MERLO_1111.02</t>
  </si>
  <si>
    <t>MERLO_1111.30</t>
  </si>
  <si>
    <t>MERLO_1111.34</t>
  </si>
  <si>
    <t>MERLO_1453</t>
  </si>
  <si>
    <t>MERLO_2793</t>
  </si>
  <si>
    <t>MERLO_3321.1_bbs</t>
  </si>
  <si>
    <t>MERLO_3321.2_dar</t>
  </si>
  <si>
    <t>MERLO_3321.3_tra</t>
  </si>
  <si>
    <t>MERLO_3321.4_rdy</t>
  </si>
  <si>
    <t>MERLO_3319.02</t>
  </si>
  <si>
    <t>MERLO_3319.09</t>
  </si>
  <si>
    <t>MERLO_3319.11</t>
  </si>
  <si>
    <t>MERLO_3320.03</t>
  </si>
  <si>
    <t>MERLO_3320.04</t>
  </si>
  <si>
    <t>MERLO_3320.05</t>
  </si>
  <si>
    <t>MERLO_3319.03</t>
  </si>
  <si>
    <t>MERLO_3319.04</t>
  </si>
  <si>
    <t>MERLO_3319.05</t>
  </si>
  <si>
    <t>MERLO_MBS-5x50.whi</t>
  </si>
  <si>
    <t>MERLO_MBMS-bubb.whi</t>
  </si>
  <si>
    <t>MERLO_MBMS-stri.whi</t>
  </si>
  <si>
    <t>MERLO_3250</t>
  </si>
  <si>
    <t>MERLO_3250.unbnew</t>
  </si>
  <si>
    <t>Monet</t>
  </si>
  <si>
    <t xml:space="preserve">Broche magnétique - Cerisier rosé + couleur </t>
  </si>
  <si>
    <t xml:space="preserve">Broche magnétique - Impression soleil levant argenté </t>
  </si>
  <si>
    <t xml:space="preserve">Broche magnétique - Impression soleil levant doré+couleur </t>
  </si>
  <si>
    <t xml:space="preserve">Broche magnétique - Nymphéas doré + couleur </t>
  </si>
  <si>
    <t xml:space="preserve">Broche magnétique - Tulipe argenté </t>
  </si>
  <si>
    <t xml:space="preserve">Broche magnétique - Tulipe doré + couleur </t>
  </si>
  <si>
    <t xml:space="preserve">Magnet métal - Maison Giverny mat </t>
  </si>
  <si>
    <t xml:space="preserve">Magnet métal - Maison Giverny vert </t>
  </si>
  <si>
    <t xml:space="preserve">Magnet métal - Signature ovale doré pâle </t>
  </si>
  <si>
    <t xml:space="preserve">Magnet métal - Signature ovale mat </t>
  </si>
  <si>
    <t xml:space="preserve">Magnet métal - Signature rectangle doré pâle </t>
  </si>
  <si>
    <t>Magnet métal - Signature rectangle mat</t>
  </si>
  <si>
    <t xml:space="preserve">Marque-page bois - Impression, soleil levant </t>
  </si>
  <si>
    <t xml:space="preserve">Marque-page bois - Nymphéas </t>
  </si>
  <si>
    <t xml:space="preserve">Marque-page bois - Nymphéas, effet du soir </t>
  </si>
  <si>
    <t xml:space="preserve">Marque-page clip - Impression soleil levant doré </t>
  </si>
  <si>
    <t xml:space="preserve">Marque-page clip - Nymphéas mat </t>
  </si>
  <si>
    <t xml:space="preserve">Marque-page métal - Maison Giverny mat </t>
  </si>
  <si>
    <t xml:space="preserve">Marque-page métal - Maison Giverny vert </t>
  </si>
  <si>
    <t xml:space="preserve">Marque-page métal - Signature doré pâle </t>
  </si>
  <si>
    <t xml:space="preserve">Marque-page métal - Signature mat </t>
  </si>
  <si>
    <t xml:space="preserve">Règle métal - bleu mat </t>
  </si>
  <si>
    <t xml:space="preserve">Règle métal - orange mat </t>
  </si>
  <si>
    <t xml:space="preserve">Règle métal - vert mat </t>
  </si>
  <si>
    <t xml:space="preserve">Set écriture - règle bleu mat </t>
  </si>
  <si>
    <t xml:space="preserve">Set écriture - règle orange mat </t>
  </si>
  <si>
    <t xml:space="preserve">Set écriture - règle vert mat </t>
  </si>
  <si>
    <t>MAGN_MONET MAISON MAT</t>
  </si>
  <si>
    <t>MAGN_MONET MAISON VERT</t>
  </si>
  <si>
    <t>CLIP_MONET SOLEIL DOR</t>
  </si>
  <si>
    <t>CLIP_MONET NYMPHEA MAT</t>
  </si>
  <si>
    <t>CLIP_MONET TULIPE DOR MAT</t>
  </si>
  <si>
    <t>MARQ_MONET MAISON MAT</t>
  </si>
  <si>
    <t>MARQ_MONET MAISON VERT</t>
  </si>
  <si>
    <t>REGLE_MONET BLEU</t>
  </si>
  <si>
    <t>REGLE_MONET ORANGE</t>
  </si>
  <si>
    <t>REGLE_MONET VERT</t>
  </si>
  <si>
    <t>SET_ECRIT_MONET BLEU</t>
  </si>
  <si>
    <t>SET_ECRIT_MONET ORANGE</t>
  </si>
  <si>
    <t>SET_ECRIT_MONET VERT</t>
  </si>
  <si>
    <t>3760426161217</t>
  </si>
  <si>
    <t>3760426161125</t>
  </si>
  <si>
    <t>3760426161118</t>
  </si>
  <si>
    <t>3760426161071</t>
  </si>
  <si>
    <t>3760426161101</t>
  </si>
  <si>
    <t>3760426161095</t>
  </si>
  <si>
    <t>3760426160890</t>
  </si>
  <si>
    <t>3760426160913</t>
  </si>
  <si>
    <t>3760426160906</t>
  </si>
  <si>
    <t>3760426161170</t>
  </si>
  <si>
    <t>3760426161231</t>
  </si>
  <si>
    <t>3760426161224</t>
  </si>
  <si>
    <t>3760426161248</t>
  </si>
  <si>
    <t>3760426161255</t>
  </si>
  <si>
    <t>3760426161163</t>
  </si>
  <si>
    <t>3760426161064</t>
  </si>
  <si>
    <t>3760426161057</t>
  </si>
  <si>
    <t>3760426161040</t>
  </si>
  <si>
    <t>3760426161149</t>
  </si>
  <si>
    <t>3760426161132</t>
  </si>
  <si>
    <t>3760426161156</t>
  </si>
  <si>
    <t>3760426160920</t>
  </si>
  <si>
    <t>3760426160944</t>
  </si>
  <si>
    <t>3760426160937</t>
  </si>
  <si>
    <t>3760426161194</t>
  </si>
  <si>
    <t>3760426161187</t>
  </si>
  <si>
    <t>3760426161200</t>
  </si>
  <si>
    <t>3760426160982</t>
  </si>
  <si>
    <t>3760426161002</t>
  </si>
  <si>
    <t>3760426160999</t>
  </si>
  <si>
    <t>3760426161033</t>
  </si>
  <si>
    <t>3760426161019</t>
  </si>
  <si>
    <t>3760426161026</t>
  </si>
  <si>
    <t xml:space="preserve">Marque-page clip - Tulipe doré mat </t>
  </si>
  <si>
    <t xml:space="preserve">Marque-page métal - Maison Giverny doré mat </t>
  </si>
  <si>
    <t>collection Héritage Claude Monet</t>
  </si>
  <si>
    <t>Gomme - nymphéas</t>
  </si>
  <si>
    <t>Gomme - nymphéas, effet du soir</t>
  </si>
  <si>
    <t>Gomme - soleil levant</t>
  </si>
  <si>
    <t>Crayon de papier pastillé - Marquage bleu</t>
  </si>
  <si>
    <t>Crayon de papier pastillé - Marquage orange</t>
  </si>
  <si>
    <t>Crayon de papier pastillé - Marquage vert</t>
  </si>
  <si>
    <t>GOM_MONET SOLEIL</t>
  </si>
  <si>
    <t>GOM_MONET NYMPHEAS SOIR</t>
  </si>
  <si>
    <t>GOM_MONET NYMPHEAS</t>
  </si>
  <si>
    <t>CRAYPAST_MONET BLEU</t>
  </si>
  <si>
    <t>CRAYPAST_MONET ORANGE</t>
  </si>
  <si>
    <t>CRAYPAST_MONET VERT</t>
  </si>
  <si>
    <t xml:space="preserve">Magnet métal - Maison Giverny doré mat </t>
  </si>
  <si>
    <t xml:space="preserve">Magnet métal - Signature rectangle doré mat </t>
  </si>
  <si>
    <t>Magnet métal - Signature ovale doré mat</t>
  </si>
  <si>
    <t>Marque-page métal - Signature doré mat</t>
  </si>
  <si>
    <t>N° Page</t>
  </si>
  <si>
    <t>Boule magnétique couleur - boite de 3 vert pomme-rouge cerise-bleu nuit</t>
  </si>
  <si>
    <t>Pince-mi - pince à sachet couleur - boite de 3 vert pomme-rouge cerise-bleu nuit</t>
  </si>
  <si>
    <t>porte-photo magnétique - duo</t>
  </si>
  <si>
    <t>porte-photo &amp; mémo - icone</t>
  </si>
  <si>
    <t>boule magnétique</t>
  </si>
  <si>
    <t>porte-torchon magnétique - pince-moi</t>
  </si>
  <si>
    <t>pince à sachet - pince-mi</t>
  </si>
  <si>
    <t>vase en carton - cache-cache</t>
  </si>
  <si>
    <t>la broche magnétique - Constance Guisset</t>
  </si>
  <si>
    <r>
      <t xml:space="preserve">Présentoir chevalet - grand buste noir broche
</t>
    </r>
    <r>
      <rPr>
        <b/>
        <sz val="15"/>
        <color rgb="FFFFFF00"/>
        <rFont val="Arial"/>
        <family val="2"/>
      </rPr>
      <t>offert pour 250€ d'achat</t>
    </r>
  </si>
  <si>
    <r>
      <t xml:space="preserve">Présentoir chevalet - petit buste noir broche
</t>
    </r>
    <r>
      <rPr>
        <b/>
        <sz val="15"/>
        <color rgb="FFFFFF00"/>
        <rFont val="Arial"/>
        <family val="2"/>
      </rPr>
      <t>offert pour 250€ d'achat</t>
    </r>
  </si>
  <si>
    <r>
      <rPr>
        <b/>
        <sz val="15"/>
        <color theme="0"/>
        <rFont val="Arial"/>
        <family val="2"/>
      </rPr>
      <t xml:space="preserve">1S </t>
    </r>
    <r>
      <rPr>
        <sz val="15"/>
        <color theme="0"/>
        <rFont val="Arial"/>
        <family val="2"/>
      </rPr>
      <t>/ PRES CHEV_CG BUSTE PETIT</t>
    </r>
  </si>
  <si>
    <r>
      <rPr>
        <b/>
        <sz val="15"/>
        <color theme="0"/>
        <rFont val="Arial"/>
        <family val="2"/>
      </rPr>
      <t>1L</t>
    </r>
    <r>
      <rPr>
        <sz val="15"/>
        <color theme="0"/>
        <rFont val="Arial"/>
        <family val="2"/>
      </rPr>
      <t xml:space="preserve"> / PRES CHEV_CG BUSTE GRAND</t>
    </r>
  </si>
  <si>
    <t>la broche magnétique</t>
  </si>
  <si>
    <t>Bouton aimanté bleu</t>
  </si>
  <si>
    <t>Bouton aimanté noir</t>
  </si>
  <si>
    <r>
      <rPr>
        <b/>
        <sz val="14"/>
        <color theme="0"/>
        <rFont val="Arial"/>
        <family val="2"/>
      </rPr>
      <t>X1</t>
    </r>
    <r>
      <rPr>
        <sz val="14"/>
        <color theme="0"/>
        <rFont val="Arial"/>
        <family val="2"/>
      </rPr>
      <t xml:space="preserve"> / PRES BAC_CRAY</t>
    </r>
  </si>
  <si>
    <r>
      <rPr>
        <b/>
        <sz val="14"/>
        <color theme="0"/>
        <rFont val="Arial"/>
        <family val="2"/>
      </rPr>
      <t>X2</t>
    </r>
    <r>
      <rPr>
        <sz val="14"/>
        <color theme="0"/>
        <rFont val="Arial"/>
        <family val="2"/>
      </rPr>
      <t xml:space="preserve"> / PRES BAC_REGLE</t>
    </r>
  </si>
  <si>
    <t>graphique</t>
  </si>
  <si>
    <t>Marque-page clip - art nouveau - palmette</t>
  </si>
  <si>
    <t>Marque-page clip  - art nouveau - roseau rectangle</t>
  </si>
  <si>
    <t>Marque-page clip - art nouveau - arabesque</t>
  </si>
  <si>
    <t>Marque-page clip - art nouveau - roseau rond</t>
  </si>
  <si>
    <t>Marque-page clip - art nouveau - feuille</t>
  </si>
  <si>
    <t>Marque-page clip - art nouveau - pivoine</t>
  </si>
  <si>
    <t xml:space="preserve">broche </t>
  </si>
  <si>
    <t>marque-pages clip - graphique - oblong doré</t>
  </si>
  <si>
    <t>marque-pages clip - graphique - cercle doré</t>
  </si>
  <si>
    <t>marque-pages clip - graphique - losange doré</t>
  </si>
  <si>
    <t>marque-pages clip - graphique - cercle argenté</t>
  </si>
  <si>
    <t>marque-pages clip - graphique - losange argenté</t>
  </si>
  <si>
    <t>3 marque-pages clip - graphique - trio n°01 / métal argenté</t>
  </si>
  <si>
    <t>CLIP3_GRAPHIQUE ARGENTÉ</t>
  </si>
  <si>
    <t>CLIP3_GRAPHIQUE DORÉ</t>
  </si>
  <si>
    <r>
      <t xml:space="preserve">Présentoir chevalet - petit buste noir broche
</t>
    </r>
    <r>
      <rPr>
        <b/>
        <sz val="15"/>
        <color rgb="FFFFFF00"/>
        <rFont val="Arial"/>
        <family val="2"/>
      </rPr>
      <t>offert pour 20 pcs</t>
    </r>
  </si>
  <si>
    <r>
      <t xml:space="preserve">Présentoir chevalet - grand buste noir broche
</t>
    </r>
    <r>
      <rPr>
        <b/>
        <sz val="15"/>
        <color rgb="FFFFFF00"/>
        <rFont val="Arial"/>
        <family val="2"/>
      </rPr>
      <t>offert pour 20 pcs</t>
    </r>
  </si>
  <si>
    <t>coup de cœur</t>
  </si>
  <si>
    <t>Marque-pages clip - coeur - mat</t>
  </si>
  <si>
    <t>Marque-pages clip - coeur - doré</t>
  </si>
  <si>
    <t>Marque-pages clip - coeur - bleu</t>
  </si>
  <si>
    <t>Marque-pages clip - coeur - rouge</t>
  </si>
  <si>
    <t>ballerines</t>
  </si>
  <si>
    <t>chien &amp; chat</t>
  </si>
  <si>
    <t>chien et chat</t>
  </si>
  <si>
    <t>nature &amp; jardin</t>
  </si>
  <si>
    <t>Marque-page en métal - nature - paphia</t>
  </si>
  <si>
    <t>Magnet en métal - nature - paphia</t>
  </si>
  <si>
    <t>Porte-photo magnétique en métal - nature - paphia</t>
  </si>
  <si>
    <r>
      <rPr>
        <b/>
        <sz val="15"/>
        <color theme="0"/>
        <rFont val="Arial"/>
        <family val="2"/>
      </rPr>
      <t>A</t>
    </r>
    <r>
      <rPr>
        <sz val="15"/>
        <color theme="0"/>
        <rFont val="Arial"/>
        <family val="2"/>
      </rPr>
      <t xml:space="preserve"> / PRES MOD_2NIV/2M</t>
    </r>
  </si>
  <si>
    <r>
      <rPr>
        <b/>
        <sz val="15"/>
        <color theme="0"/>
        <rFont val="Arial"/>
        <family val="2"/>
      </rPr>
      <t>D</t>
    </r>
    <r>
      <rPr>
        <sz val="15"/>
        <color theme="0"/>
        <rFont val="Arial"/>
        <family val="2"/>
      </rPr>
      <t xml:space="preserve"> / PRES MOD_2NIV/3S-2M</t>
    </r>
  </si>
  <si>
    <t>Marque-page en métal - danseuse relevé couronne</t>
  </si>
  <si>
    <t>Marque-page en métal - danseuse relevé bas</t>
  </si>
  <si>
    <t>Marque-page en métal - danseuse passe</t>
  </si>
  <si>
    <t>Magnet en métal - danseuse tendu</t>
  </si>
  <si>
    <t>Magnet en métal - danseuse passe</t>
  </si>
  <si>
    <t>Magent en métal - danseuse relevé</t>
  </si>
  <si>
    <t>œnologie</t>
  </si>
  <si>
    <t>Marque-page en bois - vigne - BEAUNE</t>
  </si>
  <si>
    <t>Marque-page en bois - village - BEAUNE</t>
  </si>
  <si>
    <t>Marque-page en bois - raisin noir - BEAUNE</t>
  </si>
  <si>
    <t>Marque-page en bois - raisin blanc - BEAUNE</t>
  </si>
  <si>
    <t>Marque-page en bois - lucarne - BEAUNE</t>
  </si>
  <si>
    <t>Marque-page en bois - tourelle - BEAUNE</t>
  </si>
  <si>
    <t>Marque-page en bois - tuiles - BEAUNE</t>
  </si>
  <si>
    <t>Marque-page en bois - côte de nuit - BEAUNE</t>
  </si>
  <si>
    <t>Marque-page en bois - côte de Beaune - BEAUNE</t>
  </si>
  <si>
    <t>CLIP_EIFFEL MAT</t>
  </si>
  <si>
    <t>CLIP_EIFFEL CUIVRÉ</t>
  </si>
  <si>
    <t>CLIP_EIFFEL ARGENTÉ</t>
  </si>
  <si>
    <t>CLIP_EIFFEL DORÉ</t>
  </si>
  <si>
    <t>3 marque-pages clip - Eiffel mat</t>
  </si>
  <si>
    <t>3 marque-pages clip - Eiffel argenté-cuivré-doré</t>
  </si>
  <si>
    <t>Marque-page ruban - Eiffel mat</t>
  </si>
  <si>
    <t>Marque-page ruban - Eiffel argenté</t>
  </si>
  <si>
    <t>Marque-page ruban - Eiffel doré</t>
  </si>
  <si>
    <t>Marque-page ruban - Eiffel cuivré</t>
  </si>
  <si>
    <t>Magnet - Eiffel mat</t>
  </si>
  <si>
    <t>Magnet - Eiffel argenté</t>
  </si>
  <si>
    <t>Magnet - Eiffel doré</t>
  </si>
  <si>
    <t>Magnet - Eiffel cuivré</t>
  </si>
  <si>
    <t>Porte-photo magnétique - Eiffel mat</t>
  </si>
  <si>
    <t>Porte-photo magnétique - Eiffel mat / grande taille</t>
  </si>
  <si>
    <r>
      <t xml:space="preserve">Présentoir modulo - 2 niveaux / Medium/ NOIR capacité 24 pcs
</t>
    </r>
    <r>
      <rPr>
        <b/>
        <sz val="15"/>
        <color rgb="FFFFFF00"/>
        <rFont val="Arial"/>
        <family val="2"/>
      </rPr>
      <t>offert pour 36 pcs</t>
    </r>
  </si>
  <si>
    <r>
      <rPr>
        <b/>
        <sz val="15"/>
        <color theme="0"/>
        <rFont val="Arial"/>
        <family val="2"/>
      </rPr>
      <t>E</t>
    </r>
    <r>
      <rPr>
        <sz val="15"/>
        <color theme="0"/>
        <rFont val="Arial"/>
        <family val="2"/>
      </rPr>
      <t xml:space="preserve"> / PRES MOD_2NIV/M NOIR</t>
    </r>
  </si>
  <si>
    <t>montagne &amp; Suisse</t>
  </si>
  <si>
    <t>Marque-page en métal - Suisse - cervin</t>
  </si>
  <si>
    <r>
      <t xml:space="preserve">Présentoir bac pour duo Suisse - capacité 24 duo cub + 6 duo suisse
</t>
    </r>
    <r>
      <rPr>
        <b/>
        <sz val="15"/>
        <color rgb="FFFFFF00"/>
        <rFont val="Arial"/>
        <family val="2"/>
      </rPr>
      <t>offert pour 48 pcs</t>
    </r>
  </si>
  <si>
    <t>histoire - fin de série</t>
  </si>
  <si>
    <t>Magnet en métal - carte de 3 - chien : bulldog-goldenRetri-poodle</t>
  </si>
  <si>
    <t>Marque-pages clip Eiffel mat</t>
  </si>
  <si>
    <t>Marque-pages clip Eiffel cuivré</t>
  </si>
  <si>
    <t>Marque-pages clip Eiffel argenté</t>
  </si>
  <si>
    <t>Marque-pages clip Eiffel doré</t>
  </si>
  <si>
    <t>présentoir</t>
  </si>
  <si>
    <r>
      <rPr>
        <b/>
        <sz val="15"/>
        <color theme="0"/>
        <rFont val="Arial"/>
        <family val="2"/>
      </rPr>
      <t>X1</t>
    </r>
    <r>
      <rPr>
        <sz val="15"/>
        <color theme="0"/>
        <rFont val="Arial"/>
        <family val="2"/>
      </rPr>
      <t xml:space="preserve"> / PRES BAC_CRAY</t>
    </r>
  </si>
  <si>
    <r>
      <rPr>
        <b/>
        <sz val="15"/>
        <color theme="0"/>
        <rFont val="Arial"/>
        <family val="2"/>
      </rPr>
      <t>X2</t>
    </r>
    <r>
      <rPr>
        <sz val="15"/>
        <color theme="0"/>
        <rFont val="Arial"/>
        <family val="2"/>
      </rPr>
      <t xml:space="preserve"> / PRES BAC_REGLE</t>
    </r>
  </si>
  <si>
    <r>
      <t xml:space="preserve">Présentoir chevalet ADN
</t>
    </r>
    <r>
      <rPr>
        <b/>
        <sz val="15"/>
        <color rgb="FFFFFF00"/>
        <rFont val="Arial"/>
        <family val="2"/>
      </rPr>
      <t>sur demande</t>
    </r>
  </si>
  <si>
    <t>Z / PRES CHEV_ADN</t>
  </si>
  <si>
    <t>DUO CUB_MERISIER-NOYER</t>
  </si>
  <si>
    <t>DUO LINE_MERISIER-NOYER</t>
  </si>
  <si>
    <t>DUO_MERISIER-NOYER</t>
  </si>
  <si>
    <t>ICONE_BOIT3 BLEU CANARD-VERT-BLEU ROY</t>
  </si>
  <si>
    <t>ICONE_BOIT3 MOUTARDE-ROSE-BORDEAUX</t>
  </si>
  <si>
    <t>CRAY_POIS ROUGE</t>
  </si>
  <si>
    <t>CRAY_RAYURE BLEUE</t>
  </si>
  <si>
    <t>CRAY_NATUREL</t>
  </si>
  <si>
    <t>BOUL_NATUREL 2,5cm</t>
  </si>
  <si>
    <t>BOUL_NATUREL</t>
  </si>
  <si>
    <t>BOUL_BOIT3 NATUREL</t>
  </si>
  <si>
    <t>BOUL_BOIT3 ORANGE-ROSE-BORDEAUX</t>
  </si>
  <si>
    <t>BOUL_BOIT3 ANIS-BLEU CANARD-BLEU NUIT</t>
  </si>
  <si>
    <t>BOUL_BOIT3 POMME-CERISE-BLEU NUIT</t>
  </si>
  <si>
    <t>BOUL_RAISIN NATUREL 2,5cm</t>
  </si>
  <si>
    <t>BOUL_BOURGOGNE NATUREL 2,5cm</t>
  </si>
  <si>
    <t>BOUL_BEAUNE AMBRÉ 2,5cm</t>
  </si>
  <si>
    <t>BOUL_SUISSE NATUREL</t>
  </si>
  <si>
    <t>PINCEMOI_NATUREL</t>
  </si>
  <si>
    <t>PINCEMI_NATUREL</t>
  </si>
  <si>
    <t>PINCEMI_BOIT3 NATUREL</t>
  </si>
  <si>
    <t>PINCEMI_BOIT3 ORANGE-ROSE-BORDEAUX</t>
  </si>
  <si>
    <t>PINCEMI_BOIT3 VERT ANIS-BLEU CANARD-BLEU NUIT</t>
  </si>
  <si>
    <t>PINCEMI_BOIT3 POMME-CERISE-BLEU NUIT</t>
  </si>
  <si>
    <t>BROCH_BOUTON AIMANTÉ BLEU</t>
  </si>
  <si>
    <t>BROCH_MIST PETITE MAT</t>
  </si>
  <si>
    <t>BROCH_MIST PETITE DORÉ</t>
  </si>
  <si>
    <t>BROCH_MIST PETITE ROSÉ-MAT</t>
  </si>
  <si>
    <t>BROCH_MIST PETITE DORÉ-MAT</t>
  </si>
  <si>
    <t>BROCH_MIST GRANDE MAT</t>
  </si>
  <si>
    <t>BROCH_MIST GRANDE DORÉ</t>
  </si>
  <si>
    <t>BROCH_MIST GRANDE ROSÉ-MAT</t>
  </si>
  <si>
    <t>BROCH_MIST GRANDE DORÉ-MAT</t>
  </si>
  <si>
    <t>BROCH_LUNAR PETITE MAT</t>
  </si>
  <si>
    <t>BROCH_LUNAR PETITE ARGENTÉ</t>
  </si>
  <si>
    <t>BROCH_LUNAR PETITE DORÉ</t>
  </si>
  <si>
    <t>BROCH_LUNAR PETITE ROSÉ</t>
  </si>
  <si>
    <t>BROCH_LUNAR GRANDE MAT</t>
  </si>
  <si>
    <t>BROCH_LUNAR GRANDE ARGENTÉ</t>
  </si>
  <si>
    <t>BROCH_LUNAR GRANDE DORÉ</t>
  </si>
  <si>
    <t>BROCH_LUNAR GRANDE ROSÉ</t>
  </si>
  <si>
    <t>BROCH_SOLAR PETITE MAT</t>
  </si>
  <si>
    <t>BROCH_SOLAR PETITE ARGENTÉ</t>
  </si>
  <si>
    <t>BROCH_SOLAR PETITE DORÉ</t>
  </si>
  <si>
    <t>BROCH_SOLAR PETITE ROSÉ</t>
  </si>
  <si>
    <t>BROCH_SOLAR GRANDE MAT</t>
  </si>
  <si>
    <t>BROCH_SOLAR GRANDE ARGENTÉ</t>
  </si>
  <si>
    <t>BROCH_SOLAR GRANDE DORÉ</t>
  </si>
  <si>
    <t>BROCH_SOLAR GRANDE ROSÉ</t>
  </si>
  <si>
    <t>BROCH_BOUTON AIMANTÉ NOIR</t>
  </si>
  <si>
    <t>BROCHE_MONET IMPRESSION SOLEIL DORÉ</t>
  </si>
  <si>
    <t>BROCHE_MONET IMPRESSION SOLEIL ARGENTÉ</t>
  </si>
  <si>
    <t>BROCHE_MONET NYMPHEAS DORÉ</t>
  </si>
  <si>
    <t>BROCHE_MONET TULIPE ARGENTÉ</t>
  </si>
  <si>
    <t>BROCHE_MONET TULIPE DORÉ</t>
  </si>
  <si>
    <t>BROCHE_MONET CERISIER ROSÉ</t>
  </si>
  <si>
    <t>BROCH_ART NOUVEAU FEUILLE-CORAIL</t>
  </si>
  <si>
    <t>BROCH_ART NOUVEAU TULIPE-ROUGE</t>
  </si>
  <si>
    <t>BROCH_ART NOUVEAU PALME-EMERAUDE</t>
  </si>
  <si>
    <t>BROCH_ART NOUVEAU ROSEAU-NOIR</t>
  </si>
  <si>
    <t>BROCH_EIFFEL FESTIVE DORÉ</t>
  </si>
  <si>
    <t>BROCH_OENOLOGIE RAISIN DORÉ</t>
  </si>
  <si>
    <t>BROCH_GRAPHIQUE LOSANGE ARGENTÉ</t>
  </si>
  <si>
    <t>BROCH_GRAPHIQUE CERCLE ARGENTÉ</t>
  </si>
  <si>
    <t>BROCH_GRAPHIQUE OBLONGUE ARGENTÉ</t>
  </si>
  <si>
    <t>BROCH_GRAPHIQUE LOSANGE DORÉ</t>
  </si>
  <si>
    <t>BROCH_GRAPHIQUE CERCLE DORÉ</t>
  </si>
  <si>
    <t>BROCH_GRAPHIQUE OBLONGUE DORÉ</t>
  </si>
  <si>
    <t>BROCH_EIFFEL ARCHI DORÉ</t>
  </si>
  <si>
    <t>BROCH_EIFFEL FESTIVE ARGENTÉ</t>
  </si>
  <si>
    <t>BROCH_EIFFEL FLORALE DORÉ</t>
  </si>
  <si>
    <t>BROCH_EIFFEL FLORALE ROSÉ</t>
  </si>
  <si>
    <t>BROCH_OENO RAI ARGENTÉ</t>
  </si>
  <si>
    <t>BROCH_OENO FEUIL ARGENTÉ</t>
  </si>
  <si>
    <t>BROCH_OENO TAST ARGENTÉ</t>
  </si>
  <si>
    <t>BROCH_OENO FEUIL DORÉ</t>
  </si>
  <si>
    <t>BROCH_OENO TAST DORÉ</t>
  </si>
  <si>
    <t>MARQ_ART NOUVEAU PALMETTE</t>
  </si>
  <si>
    <t>MARQ_ART NOUVEAU PIVOINE</t>
  </si>
  <si>
    <t>MARQ_ART NOUVEAU ARABESQUE</t>
  </si>
  <si>
    <t>MARQ_ART NOUVEAU ROSEAU</t>
  </si>
  <si>
    <t xml:space="preserve">CLIP_ART NOUVEAU PALMETTE
</t>
  </si>
  <si>
    <t xml:space="preserve">CLIP_ART NOUVEAU ROSEAU RECTANGLE
</t>
  </si>
  <si>
    <t xml:space="preserve">CLIP_ART NOUVEAU ARABESQUE
</t>
  </si>
  <si>
    <t>CLIP_ART NOUVEAU ROSEAU ROND</t>
  </si>
  <si>
    <t xml:space="preserve">CLIP_ART NOUVEAU FEUILLE
</t>
  </si>
  <si>
    <t>CLIP_ART NOUVEAU PIVOINE</t>
  </si>
  <si>
    <t>CLIP3_ART NOUVEAU PALMETTE-FEUILLE-PIVOINE</t>
  </si>
  <si>
    <t>CLIP3_ART NOUVEAU ROSEAUX-ARABESQUE</t>
  </si>
  <si>
    <t>REGLE_ART NOUVEAU PIVOINE</t>
  </si>
  <si>
    <t>REGLE_ART NOUVEAU ROSEAU</t>
  </si>
  <si>
    <t>GOM_ART NOUVEAU PIVOINE</t>
  </si>
  <si>
    <t>GOM_ART NOUVEAU ROSEAU</t>
  </si>
  <si>
    <t>SET ECRIT_ART NOUVEAU PIVOINE</t>
  </si>
  <si>
    <t>SET ECRIT_ART NOUVEAU ROSEAU</t>
  </si>
  <si>
    <t>PORT_ART NOUV PIVOINE</t>
  </si>
  <si>
    <t>PORT_ART NOUV ROSEAU</t>
  </si>
  <si>
    <t>MARQ_GRAPHIQUE CERCLE DORÉ</t>
  </si>
  <si>
    <t>MARQ_GRAPHIQUE LOSANGE ARGENTÉ</t>
  </si>
  <si>
    <t>CLIP_GRAPHIQUE OBLONGUE DORÉ</t>
  </si>
  <si>
    <t>CLIP_GRAPHIQUE CERCLE DORÉ</t>
  </si>
  <si>
    <t>CLIP_GRAPHIQUE LOSANGE DORÉ</t>
  </si>
  <si>
    <t>CLIP_GRAPHIQUE CERCLE ARGENTÉ</t>
  </si>
  <si>
    <t>CLIP_GRAPHIQUE LOSANGE ARGENTÉ</t>
  </si>
  <si>
    <t>CLIP_GRAPHIQUE OBLONGUE ARGENTÉ</t>
  </si>
  <si>
    <t>REGLE_GRAPHIQUE CERCLE</t>
  </si>
  <si>
    <t>REGLE_GRAPHIQUE LOSANGE</t>
  </si>
  <si>
    <t>GOM_GRAPHIQUE LOSANGE</t>
  </si>
  <si>
    <t>GOM_GRAPHIQUE CERCLE</t>
  </si>
  <si>
    <t>SET ECRIT_GRAPHIQUE CERCLE</t>
  </si>
  <si>
    <t>SET ECRIT_GRAPHIQUE LOSANGE</t>
  </si>
  <si>
    <t>CRAYPAST_CERCLE BRUN</t>
  </si>
  <si>
    <t>CRAYPAST_LOSANGE BLEU</t>
  </si>
  <si>
    <t>CLIP_COEUR GRAND MAT</t>
  </si>
  <si>
    <t>CLIP_COEUR GRAND DORÉ</t>
  </si>
  <si>
    <t>CLIP_COEUR GRAND BLEU</t>
  </si>
  <si>
    <t>CLIP_COEUR GRAND ROUGE</t>
  </si>
  <si>
    <t>REGLE_COEUR DORÉ MAT</t>
  </si>
  <si>
    <t>SET ECRIT_COEUR REGLE DORÉ-MAT</t>
  </si>
  <si>
    <t>SET ECRIT_COEUR REGLE MAT</t>
  </si>
  <si>
    <t>MARQ_DANSEUSE RELEVÉ COURONNE</t>
  </si>
  <si>
    <t>MARQ_DANSEUSE RELEVÉ BAS</t>
  </si>
  <si>
    <t>MARQ_DANSEUSE PASSE</t>
  </si>
  <si>
    <t>MAGN_DANSEUSE TENDU</t>
  </si>
  <si>
    <t>MAGN_DANSEUSE PASSE</t>
  </si>
  <si>
    <t>MAGN_DANSEUSE RELEVÉ</t>
  </si>
  <si>
    <t>MARQ_NOEL SAPIN ARGENTÉ</t>
  </si>
  <si>
    <t>MARQ_NOEL BOULE ARGENTÉ</t>
  </si>
  <si>
    <t>MARQ_NOEL COURONNE ARGENTÉ</t>
  </si>
  <si>
    <t>MARQ_NOEL SAPIN DORÉ</t>
  </si>
  <si>
    <t>MARQ_NOEL BOULE DORÉ</t>
  </si>
  <si>
    <t>MARQ_NOEL COURONNE DORÉ</t>
  </si>
  <si>
    <t>PORT_CHIEN GOLDEN-RETRIEVER</t>
  </si>
  <si>
    <t>MARQ_CHIEN GOLDEN-RETRIEVER</t>
  </si>
  <si>
    <t>MAGN_CHIEN GOLDEN-RETRIEVER</t>
  </si>
  <si>
    <t>MARQ_NATURE LIBELLULE</t>
  </si>
  <si>
    <t>MARQ_NATURE COCCINELLE</t>
  </si>
  <si>
    <t>MARQ_NATURE PAPILLON PAPHIA</t>
  </si>
  <si>
    <t>MARQ_NATURE OISEAU</t>
  </si>
  <si>
    <t>MARQ BOIS_BEAUNE VIGNE</t>
  </si>
  <si>
    <t>MARQ BOIS_BEAUNE VILLAGE</t>
  </si>
  <si>
    <t>MARQ BOIS_BEAUNE RAISIN NOIR</t>
  </si>
  <si>
    <t>MARQ BOIS_BEAUNE RAISIN BLANC</t>
  </si>
  <si>
    <t>MARQ BOIS_BEAUNE LUCARNE</t>
  </si>
  <si>
    <t>MARQ BOIS_BEAUNE TOURELLE</t>
  </si>
  <si>
    <t>MARQ BOIS_BEAUNE TUILES</t>
  </si>
  <si>
    <t>MARQ BOIS_BEAUNE COTE DE NUIT</t>
  </si>
  <si>
    <t>MARQ BOIS_BEAUNE COTE DE BEAUNE</t>
  </si>
  <si>
    <t>MAGN_NATURE LIBELLULE</t>
  </si>
  <si>
    <t>MAGN_NATURE COCCINELLE</t>
  </si>
  <si>
    <t>MAGN_NATURE OISEAU</t>
  </si>
  <si>
    <t>MAGN_NATURE PAPILLON PAPHIA</t>
  </si>
  <si>
    <t>PORT_NATURE LIBELLULE</t>
  </si>
  <si>
    <t>PORT_NATURE COCCINELLE</t>
  </si>
  <si>
    <t>PORT_NATURE OISEAU</t>
  </si>
  <si>
    <t>PORT_NATURE PAPILLON PAPHIA</t>
  </si>
  <si>
    <t>MARQ_JARDIN RADIS</t>
  </si>
  <si>
    <t>MARQ_JARDIN CITROUILLE</t>
  </si>
  <si>
    <t>MARQ_JARDIN POT DE FLEUR</t>
  </si>
  <si>
    <t>MARQ_JARDIN ARROSOIR</t>
  </si>
  <si>
    <t>MAGN_JARDIN RADIS</t>
  </si>
  <si>
    <t>MAGN_JARDIN CITROUILLE</t>
  </si>
  <si>
    <t>MAGN_JARDIN POT DE FLEUR</t>
  </si>
  <si>
    <t>MAGN_JARDIN ARROSOIR</t>
  </si>
  <si>
    <t>MARQ_OENOLOGIE BORDEAUX</t>
  </si>
  <si>
    <t>MARQ_OENOLOGIE RAISIN</t>
  </si>
  <si>
    <t>MARQ_OENOLOGIE TIR-BOUCHON</t>
  </si>
  <si>
    <t>MARQ_OENOLOGIE BOURGOGNE</t>
  </si>
  <si>
    <t>MAGN_OENOLOGIE RAISIN</t>
  </si>
  <si>
    <t>MAGN_OENOLOGIE TIR-BOUCHON</t>
  </si>
  <si>
    <t>MAGN_OENOLOGIE BOURGOGNE</t>
  </si>
  <si>
    <t>MAGN_OENOLOGIE BORDEAUX</t>
  </si>
  <si>
    <t>MARQ_EIFFEL ARGENTÉ</t>
  </si>
  <si>
    <t>MARQ_EIFFEL CUIVRÉ</t>
  </si>
  <si>
    <t>MARQ_EIFFEL MAT</t>
  </si>
  <si>
    <t>MARQ_EIFFEL DORÉ</t>
  </si>
  <si>
    <t>MAGN_EIFFEL MAT</t>
  </si>
  <si>
    <t>MAGN_EIFFEL ARGENTÉ</t>
  </si>
  <si>
    <t>MAGN_EIFFEL DORÉ</t>
  </si>
  <si>
    <t>MAGN_EIFFEL CUIVRÉ</t>
  </si>
  <si>
    <t>PORT_EIFFEL ARGENTÉ</t>
  </si>
  <si>
    <t>PORT_EIFFEL CUIVRÉ</t>
  </si>
  <si>
    <t>PORT_EIFFEL DORÉ</t>
  </si>
  <si>
    <t>PORT_EIFFEL GRANDE MAT</t>
  </si>
  <si>
    <t>PORT_EIFFEL PETITE MAT</t>
  </si>
  <si>
    <t>MARQ_MONTAGNE CERVIN</t>
  </si>
  <si>
    <t>MARQ_MONTAGNE COUCOU</t>
  </si>
  <si>
    <t>MARQ_MONTAGNE EDELWEISS</t>
  </si>
  <si>
    <t>MARQ_MONTAGNE POYA</t>
  </si>
  <si>
    <t>MAGN_MONTAGNE CERVIN</t>
  </si>
  <si>
    <t>MAGN_MONTAGNE COUCOU</t>
  </si>
  <si>
    <t>MAGN_MONTAGNE EDELWEISS</t>
  </si>
  <si>
    <t>MAGN_MONTAGNE POYA</t>
  </si>
  <si>
    <t>MAGN3_MONTAGNE COUCOU-CERVIN-POYA</t>
  </si>
  <si>
    <t>DUO SUISSE_MERISIER-NOYER</t>
  </si>
  <si>
    <t>DUO CUB SUISSE_MERISIER-NOYER</t>
  </si>
  <si>
    <t>MARQ_MONET SIGNATURE DORÉ MAT</t>
  </si>
  <si>
    <t>MARQ_MONET SIGNATURE DORÉ</t>
  </si>
  <si>
    <t>MARQ_MONET SIGNATURE MAT</t>
  </si>
  <si>
    <t>MAGN_MONET SIGNATURE OVALE DORÉ MAT</t>
  </si>
  <si>
    <t>MAGN_MONET SIGNATURE OVALE DORÉ</t>
  </si>
  <si>
    <t>MAGN_MONET SIGNATURE OVALE MAT</t>
  </si>
  <si>
    <t>MAGN_MONET SIGNATURE RECTANGLE DORÉ MAT</t>
  </si>
  <si>
    <t>MAGN_MONET SIGNATURE RECTANGLE DORÉ</t>
  </si>
  <si>
    <t>MAGN_MONET SIGNATURE RECTANGLE MAT</t>
  </si>
  <si>
    <t>MARQ BOIS_MONET IMPRESSION SOLEIL LEVANT</t>
  </si>
  <si>
    <t>MARQ BOIS_MONET NYMPHÉAS DETAIL</t>
  </si>
  <si>
    <t>MARQ BOIS_MONET NYMPHÉAS EFFET DU SOIR</t>
  </si>
  <si>
    <t>MARQ BOIS_MONET CLEMATITE</t>
  </si>
  <si>
    <t>MARQ BOIS_MONET IRIS</t>
  </si>
  <si>
    <t>MARQ BOIS_MONET EN PROMENADE ARGENTEUIL</t>
  </si>
  <si>
    <t>Marque-page bois - Promenade</t>
  </si>
  <si>
    <t>Marque-page bois - Clématite</t>
  </si>
  <si>
    <t>Marque-page bois - Iris</t>
  </si>
  <si>
    <t>MARQ_MONET MAISON DORÉ MAT</t>
  </si>
  <si>
    <t>MAGN_MONET MAISON DORÉ MAT</t>
  </si>
  <si>
    <t>marque-pages clip - graphique - oblong argenté</t>
  </si>
  <si>
    <t xml:space="preserve">Porte-photo magnétique en métal - nature - oiseau </t>
  </si>
  <si>
    <t>Merlo | T</t>
  </si>
  <si>
    <r>
      <t xml:space="preserve">BON DE COMMANDE / ORDER FORM </t>
    </r>
    <r>
      <rPr>
        <sz val="16"/>
        <color theme="0"/>
        <rFont val="Arial"/>
        <family val="2"/>
      </rPr>
      <t>- Tarif / Price list Septembre 2026</t>
    </r>
  </si>
  <si>
    <r>
      <rPr>
        <sz val="15"/>
        <color theme="1"/>
        <rFont val="Arial"/>
        <family val="2"/>
      </rPr>
      <t xml:space="preserve">Prix dégressif selon volume 
</t>
    </r>
    <r>
      <rPr>
        <b/>
        <sz val="16"/>
        <color theme="1"/>
        <rFont val="Arial"/>
        <family val="2"/>
      </rPr>
      <t xml:space="preserve">
240 pcs: 2,35€
500 pcs: 2,30€
760 pcs: 2,25€
1000 pcs: 2,20€</t>
    </r>
  </si>
  <si>
    <r>
      <rPr>
        <sz val="15"/>
        <color theme="1"/>
        <rFont val="Arial"/>
        <family val="2"/>
      </rPr>
      <t xml:space="preserve">Prix dégressif selon volume 
</t>
    </r>
    <r>
      <rPr>
        <b/>
        <sz val="15"/>
        <color theme="1"/>
        <rFont val="Arial"/>
        <family val="2"/>
      </rPr>
      <t xml:space="preserve">
</t>
    </r>
    <r>
      <rPr>
        <b/>
        <sz val="16"/>
        <color theme="1"/>
        <rFont val="Arial"/>
        <family val="2"/>
      </rPr>
      <t>240 pcs: 2,70€
500 pcs: 2,65€
760 pcs: 2,60€
1000 pcs: 2,55€</t>
    </r>
  </si>
  <si>
    <r>
      <t xml:space="preserve">Prix dégressif selon volume 
</t>
    </r>
    <r>
      <rPr>
        <b/>
        <sz val="16"/>
        <color theme="1"/>
        <rFont val="Arial"/>
        <family val="2"/>
      </rPr>
      <t>240 pcs: 1,30€
500 pcs: 1,25€
760 pcs: 1,20€
1000 pcs: 1,15€</t>
    </r>
  </si>
  <si>
    <r>
      <t xml:space="preserve">Présentoir bac - pour règle - capacité 72 pcs
</t>
    </r>
    <r>
      <rPr>
        <b/>
        <sz val="15"/>
        <color rgb="FFFFFF00"/>
        <rFont val="Arial"/>
        <family val="2"/>
      </rPr>
      <t>offert pour 42 pcs</t>
    </r>
  </si>
  <si>
    <r>
      <t xml:space="preserve">Prix dégressif selon volume 
</t>
    </r>
    <r>
      <rPr>
        <b/>
        <sz val="16"/>
        <color theme="1"/>
        <rFont val="Arial"/>
        <family val="2"/>
      </rPr>
      <t>240 pcs: 0,90€
500 pcs: 0,85€
760 pcs: 0,80€
1000 pcs: 0,75€</t>
    </r>
  </si>
  <si>
    <r>
      <t xml:space="preserve">Prix dégressif selon volume  
</t>
    </r>
    <r>
      <rPr>
        <b/>
        <sz val="16"/>
        <color theme="1"/>
        <rFont val="Arial"/>
        <family val="2"/>
      </rPr>
      <t>240 pcs: 1,10€
500 pcs: 1,05€ 
760 pcs: 1,00€ 
1000 pcs: 0,95€</t>
    </r>
  </si>
  <si>
    <t>BON DE COMMANDE / ORDER FORM - Tarif / Price list Septembre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</si>
</sst>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* #,##0.00\ &quot;€&quot;_-;\-* #,##0.00\ &quot;€&quot;_-;_-* &quot;-&quot;??\ &quot;€&quot;_-;_-@_-"/>
    <numFmt numFmtId="164" formatCode="#,##0.00\ &quot;€&quot;"/>
  </numFmts>
  <fonts count="57" x14ac:knownFonts="1">
    <font>
      <sz val="11"/>
      <color theme="1"/>
      <name val="Aptos Narrow"/>
      <family val="2"/>
      <scheme val="minor"/>
    </font>
    <font>
      <sz val="12"/>
      <color theme="1"/>
      <name val="Arial"/>
      <family val="2"/>
    </font>
    <font>
      <b/>
      <sz val="12"/>
      <color rgb="FF000000"/>
      <name val="Arial"/>
      <family val="2"/>
    </font>
    <font>
      <sz val="8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b/>
      <sz val="16"/>
      <color theme="0"/>
      <name val="Arial"/>
      <family val="2"/>
    </font>
    <font>
      <b/>
      <sz val="12"/>
      <color theme="0"/>
      <name val="Arial"/>
      <family val="2"/>
    </font>
    <font>
      <b/>
      <sz val="12"/>
      <color theme="1"/>
      <name val="Arial"/>
      <family val="2"/>
    </font>
    <font>
      <b/>
      <sz val="16"/>
      <color theme="1"/>
      <name val="Arial"/>
      <family val="2"/>
    </font>
    <font>
      <sz val="16"/>
      <color rgb="FFFF0000"/>
      <name val="Arial"/>
      <family val="2"/>
    </font>
    <font>
      <sz val="16"/>
      <color theme="0"/>
      <name val="Arial"/>
      <family val="2"/>
    </font>
    <font>
      <sz val="12"/>
      <color rgb="FFFF0000"/>
      <name val="Arial"/>
      <family val="2"/>
    </font>
    <font>
      <b/>
      <sz val="12"/>
      <color rgb="FFFF0000"/>
      <name val="Arial"/>
      <family val="2"/>
    </font>
    <font>
      <sz val="12"/>
      <color theme="0"/>
      <name val="Arial"/>
      <family val="2"/>
    </font>
    <font>
      <b/>
      <sz val="12"/>
      <name val="Arial"/>
      <family val="2"/>
    </font>
    <font>
      <b/>
      <u/>
      <sz val="12"/>
      <name val="Arial"/>
      <family val="2"/>
    </font>
    <font>
      <b/>
      <sz val="12"/>
      <color rgb="FFC48D1E"/>
      <name val="Arial"/>
      <family val="2"/>
    </font>
    <font>
      <i/>
      <sz val="12"/>
      <color theme="1"/>
      <name val="Arial"/>
      <family val="2"/>
    </font>
    <font>
      <i/>
      <sz val="12"/>
      <name val="Arial"/>
      <family val="2"/>
    </font>
    <font>
      <b/>
      <sz val="28"/>
      <color theme="1"/>
      <name val="Arial"/>
      <family val="2"/>
    </font>
    <font>
      <sz val="28"/>
      <color rgb="FFFF0000"/>
      <name val="Arial"/>
      <family val="2"/>
    </font>
    <font>
      <sz val="28"/>
      <color theme="1"/>
      <name val="Arial"/>
      <family val="2"/>
    </font>
    <font>
      <sz val="14"/>
      <color theme="1"/>
      <name val="Arial"/>
      <family val="2"/>
    </font>
    <font>
      <b/>
      <sz val="14"/>
      <color theme="0"/>
      <name val="Arial"/>
      <family val="2"/>
    </font>
    <font>
      <sz val="14"/>
      <color theme="0"/>
      <name val="Arial"/>
      <family val="2"/>
    </font>
    <font>
      <sz val="18"/>
      <color theme="1"/>
      <name val="Arial"/>
      <family val="2"/>
    </font>
    <font>
      <b/>
      <sz val="18"/>
      <color theme="1"/>
      <name val="Arial"/>
      <family val="2"/>
    </font>
    <font>
      <b/>
      <sz val="18"/>
      <color theme="0"/>
      <name val="Arial"/>
      <family val="2"/>
    </font>
    <font>
      <sz val="18"/>
      <color theme="8"/>
      <name val="Arial"/>
      <family val="2"/>
    </font>
    <font>
      <sz val="18"/>
      <name val="Arial"/>
      <family val="2"/>
    </font>
    <font>
      <b/>
      <sz val="18"/>
      <color rgb="FFFF0000"/>
      <name val="Arial"/>
      <family val="2"/>
    </font>
    <font>
      <sz val="18"/>
      <color theme="1"/>
      <name val="Aptos Narrow"/>
      <family val="2"/>
      <scheme val="minor"/>
    </font>
    <font>
      <b/>
      <sz val="25"/>
      <color theme="1"/>
      <name val="Arial"/>
      <family val="2"/>
    </font>
    <font>
      <sz val="15"/>
      <color theme="1"/>
      <name val="Arial"/>
      <family val="2"/>
    </font>
    <font>
      <sz val="15"/>
      <color theme="0"/>
      <name val="Arial"/>
      <family val="2"/>
    </font>
    <font>
      <b/>
      <sz val="15"/>
      <color theme="0"/>
      <name val="Arial"/>
      <family val="2"/>
    </font>
    <font>
      <b/>
      <sz val="15"/>
      <color theme="1"/>
      <name val="Arial"/>
      <family val="2"/>
    </font>
    <font>
      <sz val="25"/>
      <color theme="1"/>
      <name val="Arial"/>
      <family val="2"/>
    </font>
    <font>
      <sz val="15"/>
      <name val="Arial"/>
      <family val="2"/>
    </font>
    <font>
      <b/>
      <sz val="15"/>
      <color rgb="FF00B050"/>
      <name val="Arial"/>
      <family val="2"/>
    </font>
    <font>
      <b/>
      <sz val="15"/>
      <name val="Arial"/>
      <family val="2"/>
    </font>
    <font>
      <sz val="15"/>
      <color rgb="FFFF0000"/>
      <name val="Arial"/>
      <family val="2"/>
    </font>
    <font>
      <b/>
      <sz val="15"/>
      <color rgb="FFFF0000"/>
      <name val="Arial"/>
      <family val="2"/>
    </font>
    <font>
      <sz val="15"/>
      <color rgb="FF000000"/>
      <name val="Arial"/>
      <family val="2"/>
    </font>
    <font>
      <b/>
      <sz val="15"/>
      <color rgb="FFFFFF00"/>
      <name val="Arial"/>
      <family val="2"/>
    </font>
    <font>
      <b/>
      <sz val="15"/>
      <color rgb="FF000000"/>
      <name val="Arial"/>
      <family val="2"/>
    </font>
    <font>
      <b/>
      <sz val="15"/>
      <color theme="3" tint="0.249977111117893"/>
      <name val="Arial"/>
      <family val="2"/>
    </font>
    <font>
      <b/>
      <sz val="15"/>
      <color theme="3"/>
      <name val="Arial"/>
      <family val="2"/>
    </font>
    <font>
      <sz val="12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8"/>
      <name val="Arial"/>
      <family val="2"/>
    </font>
    <font>
      <sz val="18"/>
      <name val="Arial"/>
      <family val="2"/>
    </font>
    <font>
      <sz val="18"/>
      <color theme="1"/>
      <name val="Arial"/>
      <family val="2"/>
    </font>
    <font>
      <sz val="18"/>
      <color rgb="FFFF0000"/>
      <name val="Arial"/>
      <family val="2"/>
    </font>
    <font>
      <b/>
      <sz val="35"/>
      <color theme="1"/>
      <name val="Arial"/>
      <family val="2"/>
    </font>
  </fonts>
  <fills count="21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C48D1E"/>
        <bgColor indexed="64"/>
      </patternFill>
    </fill>
    <fill>
      <patternFill patternType="solid">
        <fgColor rgb="FFE29492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rgb="FFC49E70"/>
        <bgColor indexed="64"/>
      </patternFill>
    </fill>
    <fill>
      <patternFill patternType="lightUp"/>
    </fill>
    <fill>
      <patternFill patternType="lightUp">
        <bgColor theme="2"/>
      </patternFill>
    </fill>
    <fill>
      <patternFill patternType="solid">
        <fgColor indexed="6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4.9989318521683403E-2"/>
        <bgColor indexed="64"/>
      </patternFill>
    </fill>
  </fills>
  <borders count="7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/>
      <right/>
      <top style="hair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</borders>
  <cellStyleXfs count="6">
    <xf numFmtId="0" fontId="0" fillId="0" borderId="0"/>
    <xf numFmtId="44" fontId="4" fillId="0" borderId="0" applyFont="0" applyFill="0" applyBorder="0" applyAlignment="0" applyProtection="0"/>
    <xf numFmtId="44" fontId="4" fillId="0" borderId="0" applyFont="0" applyFill="0" applyBorder="0" applyAlignment="0" applyProtection="0"/>
    <xf numFmtId="0" fontId="51" fillId="0" borderId="0" applyNumberFormat="0" applyFill="0" applyBorder="0" applyAlignment="0" applyProtection="0"/>
    <xf numFmtId="44" fontId="4" fillId="0" borderId="0" applyFont="0" applyFill="0" applyBorder="0" applyAlignment="0" applyProtection="0"/>
    <xf numFmtId="44" fontId="4" fillId="0" borderId="0" applyFont="0" applyFill="0" applyBorder="0" applyAlignment="0" applyProtection="0"/>
  </cellStyleXfs>
  <cellXfs count="490">
    <xf numFmtId="0" fontId="0" fillId="0" borderId="0" xfId="0"/>
    <xf numFmtId="0" fontId="1" fillId="0" borderId="0" xfId="0" applyFont="1" applyAlignment="1">
      <alignment vertical="center"/>
    </xf>
    <xf numFmtId="0" fontId="5" fillId="0" borderId="0" xfId="0" applyFont="1" applyAlignment="1">
      <alignment horizontal="left" vertical="center"/>
    </xf>
    <xf numFmtId="0" fontId="6" fillId="7" borderId="0" xfId="0" applyFont="1" applyFill="1" applyAlignment="1">
      <alignment vertical="center"/>
    </xf>
    <xf numFmtId="0" fontId="5" fillId="0" borderId="0" xfId="0" applyFont="1" applyAlignment="1">
      <alignment vertical="center"/>
    </xf>
    <xf numFmtId="0" fontId="11" fillId="0" borderId="0" xfId="0" applyFont="1" applyAlignment="1">
      <alignment vertical="center"/>
    </xf>
    <xf numFmtId="0" fontId="5" fillId="0" borderId="0" xfId="0" applyFont="1" applyAlignment="1">
      <alignment horizontal="center" vertical="center"/>
    </xf>
    <xf numFmtId="0" fontId="11" fillId="7" borderId="0" xfId="0" applyFont="1" applyFill="1" applyAlignment="1">
      <alignment vertical="center"/>
    </xf>
    <xf numFmtId="0" fontId="23" fillId="7" borderId="0" xfId="0" applyFont="1" applyFill="1" applyAlignment="1">
      <alignment vertical="center"/>
    </xf>
    <xf numFmtId="0" fontId="5" fillId="0" borderId="0" xfId="0" applyFont="1"/>
    <xf numFmtId="164" fontId="6" fillId="0" borderId="0" xfId="0" applyNumberFormat="1" applyFont="1" applyAlignment="1">
      <alignment horizontal="center" vertical="center"/>
    </xf>
    <xf numFmtId="0" fontId="35" fillId="0" borderId="0" xfId="0" applyFont="1" applyAlignment="1">
      <alignment horizontal="center" vertical="center"/>
    </xf>
    <xf numFmtId="0" fontId="34" fillId="10" borderId="23" xfId="0" applyFont="1" applyFill="1" applyBorder="1" applyAlignment="1" applyProtection="1">
      <alignment horizontal="left" vertical="center"/>
      <protection hidden="1"/>
    </xf>
    <xf numFmtId="0" fontId="21" fillId="10" borderId="23" xfId="0" applyFont="1" applyFill="1" applyBorder="1" applyAlignment="1" applyProtection="1">
      <alignment horizontal="left" vertical="center"/>
      <protection hidden="1"/>
    </xf>
    <xf numFmtId="0" fontId="23" fillId="10" borderId="23" xfId="0" applyFont="1" applyFill="1" applyBorder="1" applyAlignment="1" applyProtection="1">
      <alignment vertical="center"/>
      <protection hidden="1"/>
    </xf>
    <xf numFmtId="0" fontId="35" fillId="10" borderId="23" xfId="0" applyFont="1" applyFill="1" applyBorder="1" applyAlignment="1" applyProtection="1">
      <alignment vertical="center"/>
      <protection hidden="1"/>
    </xf>
    <xf numFmtId="0" fontId="38" fillId="10" borderId="40" xfId="0" applyFont="1" applyFill="1" applyBorder="1" applyAlignment="1" applyProtection="1">
      <alignment horizontal="left" vertical="center"/>
      <protection hidden="1"/>
    </xf>
    <xf numFmtId="164" fontId="28" fillId="8" borderId="1" xfId="0" applyNumberFormat="1" applyFont="1" applyFill="1" applyBorder="1" applyAlignment="1" applyProtection="1">
      <alignment horizontal="center" vertical="center"/>
      <protection hidden="1"/>
    </xf>
    <xf numFmtId="164" fontId="27" fillId="0" borderId="1" xfId="0" applyNumberFormat="1" applyFont="1" applyBorder="1" applyAlignment="1" applyProtection="1">
      <alignment horizontal="center" vertical="center"/>
      <protection hidden="1"/>
    </xf>
    <xf numFmtId="164" fontId="27" fillId="2" borderId="1" xfId="0" applyNumberFormat="1" applyFont="1" applyFill="1" applyBorder="1" applyAlignment="1" applyProtection="1">
      <alignment horizontal="center" vertical="center"/>
      <protection hidden="1"/>
    </xf>
    <xf numFmtId="0" fontId="35" fillId="0" borderId="4" xfId="0" applyFont="1" applyBorder="1" applyAlignment="1" applyProtection="1">
      <alignment horizontal="left"/>
      <protection hidden="1"/>
    </xf>
    <xf numFmtId="0" fontId="35" fillId="0" borderId="7" xfId="0" applyFont="1" applyBorder="1" applyAlignment="1" applyProtection="1">
      <alignment horizontal="left"/>
      <protection hidden="1"/>
    </xf>
    <xf numFmtId="164" fontId="27" fillId="14" borderId="1" xfId="0" applyNumberFormat="1" applyFont="1" applyFill="1" applyBorder="1" applyAlignment="1" applyProtection="1">
      <alignment horizontal="center" vertical="center"/>
      <protection hidden="1"/>
    </xf>
    <xf numFmtId="164" fontId="29" fillId="12" borderId="1" xfId="0" applyNumberFormat="1" applyFont="1" applyFill="1" applyBorder="1" applyAlignment="1" applyProtection="1">
      <alignment horizontal="center" vertical="center"/>
      <protection hidden="1"/>
    </xf>
    <xf numFmtId="164" fontId="27" fillId="15" borderId="1" xfId="0" applyNumberFormat="1" applyFont="1" applyFill="1" applyBorder="1" applyAlignment="1" applyProtection="1">
      <alignment horizontal="center" vertical="center"/>
      <protection hidden="1"/>
    </xf>
    <xf numFmtId="0" fontId="35" fillId="0" borderId="6" xfId="0" applyFont="1" applyBorder="1" applyAlignment="1" applyProtection="1">
      <alignment horizontal="left"/>
      <protection hidden="1"/>
    </xf>
    <xf numFmtId="0" fontId="35" fillId="0" borderId="1" xfId="0" applyFont="1" applyBorder="1" applyAlignment="1" applyProtection="1">
      <alignment vertical="center"/>
      <protection hidden="1"/>
    </xf>
    <xf numFmtId="0" fontId="37" fillId="12" borderId="1" xfId="0" applyFont="1" applyFill="1" applyBorder="1" applyAlignment="1" applyProtection="1">
      <alignment vertical="center" wrapText="1"/>
      <protection hidden="1"/>
    </xf>
    <xf numFmtId="0" fontId="36" fillId="12" borderId="1" xfId="0" applyFont="1" applyFill="1" applyBorder="1" applyAlignment="1" applyProtection="1">
      <alignment horizontal="center" vertical="center"/>
      <protection hidden="1"/>
    </xf>
    <xf numFmtId="49" fontId="47" fillId="0" borderId="45" xfId="0" applyNumberFormat="1" applyFont="1" applyBorder="1" applyAlignment="1" applyProtection="1">
      <alignment horizontal="right" vertical="center"/>
      <protection hidden="1"/>
    </xf>
    <xf numFmtId="0" fontId="47" fillId="0" borderId="45" xfId="0" applyFont="1" applyBorder="1" applyAlignment="1" applyProtection="1">
      <alignment horizontal="left" vertical="center"/>
      <protection hidden="1"/>
    </xf>
    <xf numFmtId="0" fontId="45" fillId="0" borderId="45" xfId="0" applyFont="1" applyBorder="1" applyAlignment="1" applyProtection="1">
      <alignment horizontal="center" vertical="center"/>
      <protection hidden="1"/>
    </xf>
    <xf numFmtId="0" fontId="48" fillId="0" borderId="45" xfId="0" applyFont="1" applyBorder="1" applyAlignment="1" applyProtection="1">
      <alignment vertical="center"/>
      <protection hidden="1"/>
    </xf>
    <xf numFmtId="164" fontId="8" fillId="11" borderId="45" xfId="0" applyNumberFormat="1" applyFont="1" applyFill="1" applyBorder="1" applyAlignment="1" applyProtection="1">
      <alignment horizontal="center" vertical="center"/>
      <protection hidden="1"/>
    </xf>
    <xf numFmtId="164" fontId="2" fillId="0" borderId="45" xfId="0" applyNumberFormat="1" applyFont="1" applyBorder="1" applyAlignment="1" applyProtection="1">
      <alignment horizontal="center" vertical="center"/>
      <protection hidden="1"/>
    </xf>
    <xf numFmtId="0" fontId="27" fillId="9" borderId="1" xfId="0" applyFont="1" applyFill="1" applyBorder="1" applyAlignment="1" applyProtection="1">
      <alignment horizontal="center" vertical="center"/>
      <protection locked="0"/>
    </xf>
    <xf numFmtId="0" fontId="30" fillId="9" borderId="1" xfId="0" applyFont="1" applyFill="1" applyBorder="1" applyAlignment="1" applyProtection="1">
      <alignment horizontal="center" vertical="center"/>
      <protection locked="0"/>
    </xf>
    <xf numFmtId="0" fontId="35" fillId="0" borderId="8" xfId="0" applyFont="1" applyBorder="1" applyAlignment="1" applyProtection="1">
      <alignment vertical="center"/>
      <protection hidden="1"/>
    </xf>
    <xf numFmtId="0" fontId="35" fillId="0" borderId="1" xfId="0" applyFont="1" applyBorder="1" applyAlignment="1" applyProtection="1">
      <alignment horizontal="center" vertical="center"/>
      <protection hidden="1"/>
    </xf>
    <xf numFmtId="0" fontId="24" fillId="7" borderId="1" xfId="0" applyFont="1" applyFill="1" applyBorder="1" applyAlignment="1" applyProtection="1">
      <alignment horizontal="center" vertical="center"/>
      <protection hidden="1"/>
    </xf>
    <xf numFmtId="0" fontId="5" fillId="0" borderId="19" xfId="0" applyFont="1" applyBorder="1" applyAlignment="1" applyProtection="1">
      <alignment vertical="center"/>
      <protection hidden="1"/>
    </xf>
    <xf numFmtId="0" fontId="36" fillId="12" borderId="8" xfId="0" applyFont="1" applyFill="1" applyBorder="1" applyAlignment="1" applyProtection="1">
      <alignment vertical="center"/>
      <protection hidden="1"/>
    </xf>
    <xf numFmtId="1" fontId="36" fillId="12" borderId="1" xfId="0" applyNumberFormat="1" applyFont="1" applyFill="1" applyBorder="1" applyAlignment="1" applyProtection="1">
      <alignment horizontal="center" vertical="center"/>
      <protection hidden="1"/>
    </xf>
    <xf numFmtId="0" fontId="5" fillId="0" borderId="19" xfId="0" applyFont="1" applyBorder="1" applyAlignment="1" applyProtection="1">
      <alignment horizontal="left" vertical="center"/>
      <protection hidden="1"/>
    </xf>
    <xf numFmtId="0" fontId="35" fillId="10" borderId="39" xfId="0" applyFont="1" applyFill="1" applyBorder="1" applyAlignment="1" applyProtection="1">
      <alignment vertical="center"/>
      <protection hidden="1"/>
    </xf>
    <xf numFmtId="0" fontId="22" fillId="7" borderId="19" xfId="0" applyFont="1" applyFill="1" applyBorder="1" applyAlignment="1" applyProtection="1">
      <alignment vertical="center"/>
      <protection hidden="1"/>
    </xf>
    <xf numFmtId="0" fontId="41" fillId="0" borderId="1" xfId="0" applyFont="1" applyBorder="1" applyAlignment="1" applyProtection="1">
      <alignment horizontal="center" vertical="center"/>
      <protection hidden="1"/>
    </xf>
    <xf numFmtId="164" fontId="28" fillId="8" borderId="3" xfId="0" applyNumberFormat="1" applyFont="1" applyFill="1" applyBorder="1" applyAlignment="1" applyProtection="1">
      <alignment horizontal="center" vertical="center"/>
      <protection hidden="1"/>
    </xf>
    <xf numFmtId="164" fontId="27" fillId="0" borderId="3" xfId="0" applyNumberFormat="1" applyFont="1" applyBorder="1" applyAlignment="1" applyProtection="1">
      <alignment horizontal="center" vertical="center"/>
      <protection hidden="1"/>
    </xf>
    <xf numFmtId="164" fontId="31" fillId="2" borderId="1" xfId="0" applyNumberFormat="1" applyFont="1" applyFill="1" applyBorder="1" applyAlignment="1" applyProtection="1">
      <alignment horizontal="center" vertical="center"/>
      <protection hidden="1"/>
    </xf>
    <xf numFmtId="0" fontId="35" fillId="0" borderId="9" xfId="0" applyFont="1" applyBorder="1" applyAlignment="1" applyProtection="1">
      <alignment vertical="center"/>
      <protection hidden="1"/>
    </xf>
    <xf numFmtId="0" fontId="35" fillId="0" borderId="4" xfId="0" applyFont="1" applyBorder="1" applyAlignment="1" applyProtection="1">
      <alignment horizontal="center" vertical="center"/>
      <protection hidden="1"/>
    </xf>
    <xf numFmtId="0" fontId="35" fillId="0" borderId="4" xfId="0" applyFont="1" applyBorder="1" applyAlignment="1" applyProtection="1">
      <alignment vertical="center"/>
      <protection hidden="1"/>
    </xf>
    <xf numFmtId="0" fontId="44" fillId="0" borderId="1" xfId="0" applyFont="1" applyBorder="1" applyAlignment="1" applyProtection="1">
      <alignment horizontal="center" vertical="center"/>
      <protection hidden="1"/>
    </xf>
    <xf numFmtId="0" fontId="35" fillId="0" borderId="12" xfId="0" applyFont="1" applyBorder="1" applyAlignment="1" applyProtection="1">
      <alignment vertical="center"/>
      <protection hidden="1"/>
    </xf>
    <xf numFmtId="0" fontId="35" fillId="0" borderId="3" xfId="0" applyFont="1" applyBorder="1" applyAlignment="1" applyProtection="1">
      <alignment horizontal="center" vertical="center"/>
      <protection hidden="1"/>
    </xf>
    <xf numFmtId="0" fontId="35" fillId="0" borderId="3" xfId="0" applyFont="1" applyBorder="1" applyAlignment="1" applyProtection="1">
      <alignment vertical="center"/>
      <protection hidden="1"/>
    </xf>
    <xf numFmtId="164" fontId="27" fillId="14" borderId="3" xfId="0" applyNumberFormat="1" applyFont="1" applyFill="1" applyBorder="1" applyAlignment="1" applyProtection="1">
      <alignment horizontal="center" vertical="center"/>
      <protection hidden="1"/>
    </xf>
    <xf numFmtId="164" fontId="27" fillId="15" borderId="3" xfId="0" applyNumberFormat="1" applyFont="1" applyFill="1" applyBorder="1" applyAlignment="1" applyProtection="1">
      <alignment horizontal="center" vertical="center"/>
      <protection hidden="1"/>
    </xf>
    <xf numFmtId="1" fontId="5" fillId="0" borderId="19" xfId="0" applyNumberFormat="1" applyFont="1" applyBorder="1" applyAlignment="1" applyProtection="1">
      <alignment horizontal="center" vertical="center"/>
      <protection hidden="1"/>
    </xf>
    <xf numFmtId="0" fontId="1" fillId="0" borderId="19" xfId="0" applyFont="1" applyBorder="1" applyAlignment="1" applyProtection="1">
      <alignment vertical="center"/>
      <protection hidden="1"/>
    </xf>
    <xf numFmtId="0" fontId="35" fillId="10" borderId="39" xfId="0" applyFont="1" applyFill="1" applyBorder="1" applyAlignment="1" applyProtection="1">
      <alignment vertical="center" wrapText="1"/>
      <protection hidden="1"/>
    </xf>
    <xf numFmtId="0" fontId="35" fillId="0" borderId="8" xfId="0" applyFont="1" applyBorder="1" applyAlignment="1" applyProtection="1">
      <alignment vertical="center" wrapText="1"/>
      <protection hidden="1"/>
    </xf>
    <xf numFmtId="0" fontId="43" fillId="0" borderId="7" xfId="0" applyFont="1" applyBorder="1" applyAlignment="1" applyProtection="1">
      <alignment horizontal="left" vertical="center"/>
      <protection hidden="1"/>
    </xf>
    <xf numFmtId="0" fontId="35" fillId="0" borderId="7" xfId="0" applyFont="1" applyBorder="1" applyAlignment="1" applyProtection="1">
      <alignment horizontal="left" vertical="center"/>
      <protection hidden="1"/>
    </xf>
    <xf numFmtId="0" fontId="34" fillId="5" borderId="17" xfId="0" applyFont="1" applyFill="1" applyBorder="1" applyAlignment="1" applyProtection="1">
      <alignment horizontal="centerContinuous" vertical="center"/>
      <protection hidden="1"/>
    </xf>
    <xf numFmtId="0" fontId="35" fillId="6" borderId="39" xfId="0" applyFont="1" applyFill="1" applyBorder="1" applyAlignment="1" applyProtection="1">
      <alignment horizontal="left" vertical="center"/>
      <protection hidden="1"/>
    </xf>
    <xf numFmtId="0" fontId="10" fillId="6" borderId="23" xfId="0" applyFont="1" applyFill="1" applyBorder="1" applyAlignment="1" applyProtection="1">
      <alignment horizontal="left" vertical="center"/>
      <protection hidden="1"/>
    </xf>
    <xf numFmtId="0" fontId="34" fillId="6" borderId="23" xfId="0" applyFont="1" applyFill="1" applyBorder="1" applyAlignment="1" applyProtection="1">
      <alignment horizontal="left" vertical="center"/>
      <protection hidden="1"/>
    </xf>
    <xf numFmtId="0" fontId="35" fillId="6" borderId="23" xfId="0" applyFont="1" applyFill="1" applyBorder="1" applyAlignment="1" applyProtection="1">
      <alignment horizontal="left" vertical="center"/>
      <protection hidden="1"/>
    </xf>
    <xf numFmtId="0" fontId="35" fillId="0" borderId="11" xfId="0" applyFont="1" applyBorder="1" applyAlignment="1" applyProtection="1">
      <alignment vertical="center"/>
      <protection hidden="1"/>
    </xf>
    <xf numFmtId="164" fontId="27" fillId="14" borderId="5" xfId="0" applyNumberFormat="1" applyFont="1" applyFill="1" applyBorder="1" applyAlignment="1" applyProtection="1">
      <alignment horizontal="center" vertical="center"/>
      <protection hidden="1"/>
    </xf>
    <xf numFmtId="164" fontId="28" fillId="8" borderId="5" xfId="0" applyNumberFormat="1" applyFont="1" applyFill="1" applyBorder="1" applyAlignment="1" applyProtection="1">
      <alignment horizontal="center" vertical="center"/>
      <protection hidden="1"/>
    </xf>
    <xf numFmtId="164" fontId="27" fillId="0" borderId="5" xfId="0" applyNumberFormat="1" applyFont="1" applyBorder="1" applyAlignment="1" applyProtection="1">
      <alignment horizontal="center" vertical="center"/>
      <protection hidden="1"/>
    </xf>
    <xf numFmtId="0" fontId="10" fillId="6" borderId="0" xfId="0" applyFont="1" applyFill="1" applyAlignment="1" applyProtection="1">
      <alignment horizontal="left" vertical="center"/>
      <protection hidden="1"/>
    </xf>
    <xf numFmtId="0" fontId="34" fillId="6" borderId="0" xfId="0" applyFont="1" applyFill="1" applyAlignment="1" applyProtection="1">
      <alignment horizontal="left" vertical="center"/>
      <protection hidden="1"/>
    </xf>
    <xf numFmtId="0" fontId="35" fillId="6" borderId="0" xfId="0" applyFont="1" applyFill="1" applyAlignment="1" applyProtection="1">
      <alignment horizontal="left" vertical="center"/>
      <protection hidden="1"/>
    </xf>
    <xf numFmtId="0" fontId="35" fillId="0" borderId="11" xfId="0" applyFont="1" applyBorder="1" applyAlignment="1" applyProtection="1">
      <alignment vertical="center" wrapText="1"/>
      <protection hidden="1"/>
    </xf>
    <xf numFmtId="0" fontId="35" fillId="0" borderId="5" xfId="0" applyFont="1" applyBorder="1" applyAlignment="1" applyProtection="1">
      <alignment horizontal="center" vertical="center"/>
      <protection hidden="1"/>
    </xf>
    <xf numFmtId="0" fontId="35" fillId="0" borderId="5" xfId="0" applyFont="1" applyBorder="1" applyAlignment="1" applyProtection="1">
      <alignment vertical="center"/>
      <protection hidden="1"/>
    </xf>
    <xf numFmtId="0" fontId="41" fillId="0" borderId="5" xfId="0" applyFont="1" applyBorder="1" applyAlignment="1" applyProtection="1">
      <alignment horizontal="center" vertical="center"/>
      <protection hidden="1"/>
    </xf>
    <xf numFmtId="0" fontId="35" fillId="6" borderId="39" xfId="0" applyFont="1" applyFill="1" applyBorder="1" applyAlignment="1" applyProtection="1">
      <alignment horizontal="left" vertical="center" wrapText="1"/>
      <protection hidden="1"/>
    </xf>
    <xf numFmtId="0" fontId="41" fillId="0" borderId="3" xfId="0" applyFont="1" applyBorder="1" applyAlignment="1" applyProtection="1">
      <alignment horizontal="center" vertical="center"/>
      <protection hidden="1"/>
    </xf>
    <xf numFmtId="164" fontId="27" fillId="0" borderId="13" xfId="0" applyNumberFormat="1" applyFont="1" applyBorder="1" applyAlignment="1" applyProtection="1">
      <alignment horizontal="center" vertical="center"/>
      <protection hidden="1"/>
    </xf>
    <xf numFmtId="0" fontId="11" fillId="0" borderId="19" xfId="0" applyFont="1" applyBorder="1" applyAlignment="1" applyProtection="1">
      <alignment vertical="center"/>
      <protection hidden="1"/>
    </xf>
    <xf numFmtId="0" fontId="6" fillId="7" borderId="0" xfId="0" applyFont="1" applyFill="1" applyAlignment="1" applyProtection="1">
      <alignment vertical="center"/>
      <protection hidden="1"/>
    </xf>
    <xf numFmtId="0" fontId="1" fillId="0" borderId="0" xfId="0" applyFont="1" applyAlignment="1" applyProtection="1">
      <alignment horizontal="left" vertical="center"/>
      <protection hidden="1"/>
    </xf>
    <xf numFmtId="0" fontId="5" fillId="0" borderId="0" xfId="0" applyFont="1" applyAlignment="1" applyProtection="1">
      <alignment vertical="center"/>
      <protection hidden="1"/>
    </xf>
    <xf numFmtId="0" fontId="2" fillId="0" borderId="45" xfId="0" applyFont="1" applyBorder="1" applyAlignment="1" applyProtection="1">
      <alignment horizontal="center" vertical="center"/>
      <protection hidden="1"/>
    </xf>
    <xf numFmtId="0" fontId="2" fillId="0" borderId="45" xfId="0" applyFont="1" applyBorder="1" applyAlignment="1" applyProtection="1">
      <alignment horizontal="left" vertical="center"/>
      <protection hidden="1"/>
    </xf>
    <xf numFmtId="0" fontId="27" fillId="9" borderId="4" xfId="0" applyFont="1" applyFill="1" applyBorder="1" applyAlignment="1" applyProtection="1">
      <alignment horizontal="center" vertical="center"/>
      <protection locked="0"/>
    </xf>
    <xf numFmtId="0" fontId="30" fillId="9" borderId="3" xfId="0" applyFont="1" applyFill="1" applyBorder="1" applyAlignment="1" applyProtection="1">
      <alignment horizontal="center" vertical="center"/>
      <protection locked="0"/>
    </xf>
    <xf numFmtId="0" fontId="36" fillId="9" borderId="1" xfId="0" applyFont="1" applyFill="1" applyBorder="1" applyAlignment="1" applyProtection="1">
      <alignment horizontal="center" vertical="center"/>
      <protection locked="0"/>
    </xf>
    <xf numFmtId="0" fontId="27" fillId="9" borderId="5" xfId="0" applyFont="1" applyFill="1" applyBorder="1" applyAlignment="1" applyProtection="1">
      <alignment horizontal="center" vertical="center"/>
      <protection locked="0"/>
    </xf>
    <xf numFmtId="0" fontId="27" fillId="9" borderId="3" xfId="0" applyFont="1" applyFill="1" applyBorder="1" applyAlignment="1" applyProtection="1">
      <alignment horizontal="center" vertical="center"/>
      <protection locked="0"/>
    </xf>
    <xf numFmtId="0" fontId="1" fillId="9" borderId="44" xfId="0" applyFont="1" applyFill="1" applyBorder="1" applyAlignment="1" applyProtection="1">
      <alignment horizontal="left" vertical="center"/>
      <protection locked="0"/>
    </xf>
    <xf numFmtId="0" fontId="1" fillId="9" borderId="50" xfId="0" applyFont="1" applyFill="1" applyBorder="1" applyAlignment="1" applyProtection="1">
      <alignment horizontal="left" vertical="center"/>
      <protection locked="0"/>
    </xf>
    <xf numFmtId="0" fontId="1" fillId="9" borderId="50" xfId="0" applyFont="1" applyFill="1" applyBorder="1" applyAlignment="1" applyProtection="1">
      <alignment vertical="center"/>
      <protection locked="0"/>
    </xf>
    <xf numFmtId="0" fontId="1" fillId="9" borderId="0" xfId="0" applyFont="1" applyFill="1" applyAlignment="1" applyProtection="1">
      <alignment vertical="center"/>
      <protection locked="0"/>
    </xf>
    <xf numFmtId="0" fontId="1" fillId="0" borderId="0" xfId="0" applyFont="1" applyAlignment="1" applyProtection="1">
      <alignment vertical="center"/>
      <protection hidden="1"/>
    </xf>
    <xf numFmtId="0" fontId="9" fillId="0" borderId="32" xfId="0" applyFont="1" applyBorder="1" applyAlignment="1" applyProtection="1">
      <alignment horizontal="left" vertical="center"/>
      <protection hidden="1"/>
    </xf>
    <xf numFmtId="0" fontId="9" fillId="0" borderId="34" xfId="0" applyFont="1" applyBorder="1" applyAlignment="1" applyProtection="1">
      <alignment horizontal="left" vertical="center"/>
      <protection hidden="1"/>
    </xf>
    <xf numFmtId="0" fontId="13" fillId="0" borderId="42" xfId="0" applyFont="1" applyBorder="1" applyAlignment="1" applyProtection="1">
      <alignment horizontal="center" vertical="center"/>
      <protection hidden="1"/>
    </xf>
    <xf numFmtId="0" fontId="14" fillId="0" borderId="43" xfId="0" applyFont="1" applyBorder="1" applyAlignment="1" applyProtection="1">
      <alignment horizontal="center" vertical="center"/>
      <protection hidden="1"/>
    </xf>
    <xf numFmtId="0" fontId="13" fillId="0" borderId="33" xfId="0" applyFont="1" applyBorder="1" applyAlignment="1" applyProtection="1">
      <alignment horizontal="center" vertical="center"/>
      <protection hidden="1"/>
    </xf>
    <xf numFmtId="0" fontId="14" fillId="0" borderId="35" xfId="0" applyFont="1" applyBorder="1" applyAlignment="1" applyProtection="1">
      <alignment horizontal="center" vertical="center"/>
      <protection hidden="1"/>
    </xf>
    <xf numFmtId="0" fontId="1" fillId="7" borderId="32" xfId="0" applyFont="1" applyFill="1" applyBorder="1" applyAlignment="1" applyProtection="1">
      <alignment horizontal="left" vertical="center"/>
      <protection hidden="1"/>
    </xf>
    <xf numFmtId="0" fontId="1" fillId="0" borderId="46" xfId="0" applyFont="1" applyBorder="1" applyAlignment="1" applyProtection="1">
      <alignment horizontal="right" vertical="center"/>
      <protection hidden="1"/>
    </xf>
    <xf numFmtId="0" fontId="1" fillId="0" borderId="44" xfId="0" applyFont="1" applyBorder="1" applyAlignment="1" applyProtection="1">
      <alignment horizontal="left" vertical="center"/>
      <protection hidden="1"/>
    </xf>
    <xf numFmtId="0" fontId="1" fillId="0" borderId="32" xfId="0" applyFont="1" applyBorder="1" applyAlignment="1" applyProtection="1">
      <alignment horizontal="left" vertical="center"/>
      <protection hidden="1"/>
    </xf>
    <xf numFmtId="0" fontId="1" fillId="0" borderId="47" xfId="0" applyFont="1" applyBorder="1" applyAlignment="1" applyProtection="1">
      <alignment horizontal="left" vertical="center"/>
      <protection hidden="1"/>
    </xf>
    <xf numFmtId="0" fontId="1" fillId="0" borderId="33" xfId="0" applyFont="1" applyBorder="1" applyAlignment="1" applyProtection="1">
      <alignment horizontal="left" vertical="center"/>
      <protection hidden="1"/>
    </xf>
    <xf numFmtId="0" fontId="1" fillId="0" borderId="48" xfId="0" applyFont="1" applyBorder="1" applyAlignment="1" applyProtection="1">
      <alignment horizontal="left" vertical="center"/>
      <protection hidden="1"/>
    </xf>
    <xf numFmtId="0" fontId="9" fillId="17" borderId="49" xfId="0" applyFont="1" applyFill="1" applyBorder="1" applyAlignment="1" applyProtection="1">
      <alignment horizontal="left" vertical="center"/>
      <protection hidden="1"/>
    </xf>
    <xf numFmtId="0" fontId="1" fillId="17" borderId="50" xfId="0" applyFont="1" applyFill="1" applyBorder="1" applyAlignment="1" applyProtection="1">
      <alignment vertical="center"/>
      <protection hidden="1"/>
    </xf>
    <xf numFmtId="0" fontId="1" fillId="17" borderId="49" xfId="0" applyFont="1" applyFill="1" applyBorder="1" applyAlignment="1" applyProtection="1">
      <alignment horizontal="left" vertical="center"/>
      <protection hidden="1"/>
    </xf>
    <xf numFmtId="0" fontId="1" fillId="0" borderId="34" xfId="0" applyFont="1" applyBorder="1" applyAlignment="1" applyProtection="1">
      <alignment horizontal="left" vertical="center"/>
      <protection hidden="1"/>
    </xf>
    <xf numFmtId="0" fontId="1" fillId="0" borderId="42" xfId="0" applyFont="1" applyBorder="1" applyAlignment="1" applyProtection="1">
      <alignment horizontal="left" vertical="center"/>
      <protection hidden="1"/>
    </xf>
    <xf numFmtId="0" fontId="1" fillId="0" borderId="35" xfId="0" applyFont="1" applyBorder="1" applyAlignment="1" applyProtection="1">
      <alignment horizontal="left" vertical="center"/>
      <protection hidden="1"/>
    </xf>
    <xf numFmtId="0" fontId="8" fillId="9" borderId="0" xfId="0" applyFont="1" applyFill="1" applyAlignment="1" applyProtection="1">
      <alignment horizontal="left" vertical="center"/>
      <protection hidden="1"/>
    </xf>
    <xf numFmtId="0" fontId="1" fillId="9" borderId="0" xfId="0" applyFont="1" applyFill="1" applyAlignment="1" applyProtection="1">
      <alignment horizontal="left" vertical="center"/>
      <protection hidden="1"/>
    </xf>
    <xf numFmtId="0" fontId="15" fillId="9" borderId="0" xfId="0" applyFont="1" applyFill="1" applyAlignment="1" applyProtection="1">
      <alignment horizontal="left" vertical="center"/>
      <protection hidden="1"/>
    </xf>
    <xf numFmtId="0" fontId="1" fillId="0" borderId="0" xfId="0" applyFont="1" applyAlignment="1" applyProtection="1">
      <alignment horizontal="left" vertical="center"/>
      <protection hidden="1"/>
      <extLst>
        <ext xmlns:xfpb="http://schemas.microsoft.com/office/spreadsheetml/2022/featurepropertybag" uri="{C7286773-470A-42A8-94C5-96B5CB345126}">
          <xfpb:xfComplement i="0"/>
        </ext>
      </extLst>
    </xf>
    <xf numFmtId="0" fontId="9" fillId="0" borderId="0" xfId="0" applyFont="1" applyAlignment="1" applyProtection="1">
      <alignment horizontal="left" vertical="center"/>
      <protection hidden="1"/>
    </xf>
    <xf numFmtId="0" fontId="1" fillId="0" borderId="0" xfId="0" applyFont="1" applyAlignment="1" applyProtection="1">
      <alignment horizontal="right" vertical="center"/>
      <protection hidden="1"/>
    </xf>
    <xf numFmtId="0" fontId="16" fillId="0" borderId="0" xfId="0" applyFont="1" applyAlignment="1" applyProtection="1">
      <alignment horizontal="left" vertical="center"/>
      <protection hidden="1"/>
    </xf>
    <xf numFmtId="0" fontId="17" fillId="0" borderId="0" xfId="0" applyFont="1" applyAlignment="1" applyProtection="1">
      <alignment horizontal="left" vertical="center"/>
      <protection hidden="1"/>
    </xf>
    <xf numFmtId="0" fontId="18" fillId="0" borderId="0" xfId="0" applyFont="1" applyAlignment="1" applyProtection="1">
      <alignment horizontal="left" vertical="center"/>
      <protection hidden="1"/>
    </xf>
    <xf numFmtId="0" fontId="9" fillId="0" borderId="28" xfId="0" applyFont="1" applyBorder="1" applyAlignment="1" applyProtection="1">
      <alignment horizontal="left" vertical="center"/>
      <protection hidden="1"/>
    </xf>
    <xf numFmtId="0" fontId="1" fillId="0" borderId="24" xfId="0" applyFont="1" applyBorder="1" applyAlignment="1" applyProtection="1">
      <alignment horizontal="left" vertical="center"/>
      <protection hidden="1"/>
    </xf>
    <xf numFmtId="0" fontId="9" fillId="13" borderId="1" xfId="0" applyFont="1" applyFill="1" applyBorder="1" applyAlignment="1" applyProtection="1">
      <alignment vertical="center"/>
      <protection hidden="1"/>
    </xf>
    <xf numFmtId="0" fontId="1" fillId="0" borderId="1" xfId="0" applyFont="1" applyBorder="1" applyAlignment="1" applyProtection="1">
      <alignment horizontal="left" vertical="center"/>
      <protection hidden="1"/>
    </xf>
    <xf numFmtId="0" fontId="9" fillId="13" borderId="28" xfId="0" applyFont="1" applyFill="1" applyBorder="1" applyAlignment="1" applyProtection="1">
      <alignment vertical="center"/>
      <protection hidden="1"/>
    </xf>
    <xf numFmtId="0" fontId="1" fillId="0" borderId="2" xfId="0" applyFont="1" applyBorder="1" applyAlignment="1" applyProtection="1">
      <alignment horizontal="left" vertical="center"/>
      <protection hidden="1"/>
    </xf>
    <xf numFmtId="0" fontId="9" fillId="13" borderId="27" xfId="0" applyFont="1" applyFill="1" applyBorder="1" applyAlignment="1" applyProtection="1">
      <alignment vertical="center"/>
      <protection hidden="1"/>
    </xf>
    <xf numFmtId="0" fontId="1" fillId="0" borderId="37" xfId="0" applyFont="1" applyBorder="1" applyAlignment="1" applyProtection="1">
      <alignment horizontal="left" vertical="center"/>
      <protection hidden="1"/>
    </xf>
    <xf numFmtId="0" fontId="39" fillId="18" borderId="25" xfId="0" applyFont="1" applyFill="1" applyBorder="1" applyAlignment="1" applyProtection="1">
      <alignment horizontal="centerContinuous" vertical="center"/>
      <protection hidden="1"/>
    </xf>
    <xf numFmtId="0" fontId="39" fillId="18" borderId="41" xfId="0" applyFont="1" applyFill="1" applyBorder="1" applyAlignment="1" applyProtection="1">
      <alignment horizontal="centerContinuous" vertical="center"/>
      <protection hidden="1"/>
    </xf>
    <xf numFmtId="164" fontId="1" fillId="0" borderId="43" xfId="0" applyNumberFormat="1" applyFont="1" applyBorder="1" applyAlignment="1" applyProtection="1">
      <alignment horizontal="center" vertical="center"/>
      <protection hidden="1"/>
    </xf>
    <xf numFmtId="14" fontId="1" fillId="9" borderId="44" xfId="0" applyNumberFormat="1" applyFont="1" applyFill="1" applyBorder="1" applyAlignment="1" applyProtection="1">
      <alignment horizontal="left" vertical="center"/>
      <protection locked="0"/>
    </xf>
    <xf numFmtId="0" fontId="35" fillId="0" borderId="28" xfId="0" applyFont="1" applyBorder="1" applyAlignment="1" applyProtection="1">
      <alignment vertical="center"/>
      <protection hidden="1"/>
    </xf>
    <xf numFmtId="0" fontId="36" fillId="12" borderId="28" xfId="0" applyFont="1" applyFill="1" applyBorder="1" applyAlignment="1" applyProtection="1">
      <alignment vertical="center"/>
      <protection hidden="1"/>
    </xf>
    <xf numFmtId="0" fontId="35" fillId="0" borderId="28" xfId="0" applyFont="1" applyBorder="1" applyAlignment="1" applyProtection="1">
      <alignment horizontal="left" vertical="center"/>
      <protection hidden="1"/>
    </xf>
    <xf numFmtId="0" fontId="35" fillId="0" borderId="29" xfId="0" applyFont="1" applyBorder="1" applyAlignment="1" applyProtection="1">
      <alignment vertical="center"/>
      <protection hidden="1"/>
    </xf>
    <xf numFmtId="0" fontId="35" fillId="0" borderId="27" xfId="0" applyFont="1" applyBorder="1" applyAlignment="1" applyProtection="1">
      <alignment vertical="center"/>
      <protection hidden="1"/>
    </xf>
    <xf numFmtId="0" fontId="35" fillId="0" borderId="60" xfId="0" applyFont="1" applyBorder="1" applyAlignment="1" applyProtection="1">
      <alignment vertical="center"/>
      <protection hidden="1"/>
    </xf>
    <xf numFmtId="0" fontId="35" fillId="0" borderId="60" xfId="0" applyFont="1" applyBorder="1" applyAlignment="1" applyProtection="1">
      <alignment horizontal="left" vertical="center"/>
      <protection hidden="1"/>
    </xf>
    <xf numFmtId="0" fontId="35" fillId="0" borderId="27" xfId="0" applyFont="1" applyBorder="1" applyAlignment="1" applyProtection="1">
      <alignment horizontal="left" vertical="center"/>
      <protection hidden="1"/>
    </xf>
    <xf numFmtId="0" fontId="35" fillId="3" borderId="2" xfId="0" applyFont="1" applyFill="1" applyBorder="1" applyAlignment="1" applyProtection="1">
      <alignment horizontal="center" vertical="center"/>
      <protection hidden="1"/>
    </xf>
    <xf numFmtId="0" fontId="36" fillId="12" borderId="2" xfId="0" applyFont="1" applyFill="1" applyBorder="1" applyAlignment="1" applyProtection="1">
      <alignment horizontal="center" vertical="center"/>
      <protection hidden="1"/>
    </xf>
    <xf numFmtId="0" fontId="35" fillId="3" borderId="53" xfId="0" applyFont="1" applyFill="1" applyBorder="1" applyAlignment="1" applyProtection="1">
      <alignment horizontal="center" vertical="center"/>
      <protection hidden="1"/>
    </xf>
    <xf numFmtId="0" fontId="36" fillId="12" borderId="61" xfId="0" applyFont="1" applyFill="1" applyBorder="1" applyAlignment="1" applyProtection="1">
      <alignment horizontal="center" vertical="center" wrapText="1"/>
      <protection hidden="1"/>
    </xf>
    <xf numFmtId="0" fontId="35" fillId="3" borderId="61" xfId="0" applyFont="1" applyFill="1" applyBorder="1" applyAlignment="1" applyProtection="1">
      <alignment horizontal="center" vertical="center"/>
      <protection hidden="1"/>
    </xf>
    <xf numFmtId="0" fontId="35" fillId="3" borderId="41" xfId="0" applyFont="1" applyFill="1" applyBorder="1" applyAlignment="1" applyProtection="1">
      <alignment horizontal="center" vertical="center"/>
      <protection hidden="1"/>
    </xf>
    <xf numFmtId="0" fontId="23" fillId="10" borderId="0" xfId="0" applyFont="1" applyFill="1" applyAlignment="1" applyProtection="1">
      <alignment vertical="center"/>
      <protection hidden="1"/>
    </xf>
    <xf numFmtId="0" fontId="1" fillId="7" borderId="0" xfId="0" applyFont="1" applyFill="1" applyAlignment="1" applyProtection="1">
      <alignment horizontal="center" vertical="center"/>
      <protection hidden="1"/>
    </xf>
    <xf numFmtId="0" fontId="15" fillId="0" borderId="0" xfId="0" applyFont="1" applyAlignment="1" applyProtection="1">
      <alignment horizontal="center" vertical="center"/>
      <protection hidden="1"/>
    </xf>
    <xf numFmtId="0" fontId="24" fillId="7" borderId="0" xfId="0" applyFont="1" applyFill="1" applyAlignment="1" applyProtection="1">
      <alignment horizontal="center" vertical="center"/>
      <protection hidden="1"/>
    </xf>
    <xf numFmtId="0" fontId="26" fillId="0" borderId="0" xfId="0" applyFont="1" applyAlignment="1" applyProtection="1">
      <alignment horizontal="center" vertical="center"/>
      <protection hidden="1"/>
    </xf>
    <xf numFmtId="0" fontId="5" fillId="7" borderId="0" xfId="0" applyFont="1" applyFill="1" applyAlignment="1">
      <alignment horizontal="center" vertical="center"/>
    </xf>
    <xf numFmtId="0" fontId="51" fillId="7" borderId="0" xfId="3" applyFill="1" applyAlignment="1">
      <alignment horizontal="center" vertical="center"/>
    </xf>
    <xf numFmtId="164" fontId="31" fillId="2" borderId="3" xfId="0" applyNumberFormat="1" applyFont="1" applyFill="1" applyBorder="1" applyAlignment="1" applyProtection="1">
      <alignment horizontal="center" vertical="center"/>
      <protection hidden="1"/>
    </xf>
    <xf numFmtId="0" fontId="24" fillId="7" borderId="45" xfId="0" applyFont="1" applyFill="1" applyBorder="1" applyAlignment="1" applyProtection="1">
      <alignment horizontal="center" vertical="center"/>
      <protection hidden="1"/>
    </xf>
    <xf numFmtId="0" fontId="23" fillId="10" borderId="57" xfId="0" applyFont="1" applyFill="1" applyBorder="1" applyAlignment="1" applyProtection="1">
      <alignment vertical="center"/>
      <protection hidden="1"/>
    </xf>
    <xf numFmtId="0" fontId="23" fillId="10" borderId="17" xfId="0" applyFont="1" applyFill="1" applyBorder="1" applyAlignment="1" applyProtection="1">
      <alignment vertical="center"/>
      <protection hidden="1"/>
    </xf>
    <xf numFmtId="0" fontId="24" fillId="7" borderId="58" xfId="0" applyFont="1" applyFill="1" applyBorder="1" applyAlignment="1" applyProtection="1">
      <alignment horizontal="center" vertical="center"/>
      <protection hidden="1"/>
    </xf>
    <xf numFmtId="0" fontId="40" fillId="3" borderId="2" xfId="0" applyFont="1" applyFill="1" applyBorder="1" applyAlignment="1" applyProtection="1">
      <alignment horizontal="center" vertical="center"/>
      <protection hidden="1"/>
    </xf>
    <xf numFmtId="0" fontId="15" fillId="0" borderId="45" xfId="0" applyFont="1" applyBorder="1" applyAlignment="1" applyProtection="1">
      <alignment horizontal="center" vertical="center"/>
      <protection hidden="1"/>
    </xf>
    <xf numFmtId="0" fontId="10" fillId="6" borderId="57" xfId="0" applyFont="1" applyFill="1" applyBorder="1" applyAlignment="1" applyProtection="1">
      <alignment horizontal="left" vertical="center"/>
      <protection hidden="1"/>
    </xf>
    <xf numFmtId="0" fontId="51" fillId="7" borderId="57" xfId="3" applyFill="1" applyBorder="1" applyAlignment="1">
      <alignment horizontal="center" vertical="center"/>
    </xf>
    <xf numFmtId="164" fontId="31" fillId="0" borderId="1" xfId="0" applyNumberFormat="1" applyFont="1" applyBorder="1" applyAlignment="1" applyProtection="1">
      <alignment horizontal="center" vertical="center"/>
      <protection hidden="1"/>
    </xf>
    <xf numFmtId="164" fontId="31" fillId="0" borderId="4" xfId="0" applyNumberFormat="1" applyFont="1" applyBorder="1" applyAlignment="1" applyProtection="1">
      <alignment horizontal="center" vertical="center"/>
      <protection hidden="1"/>
    </xf>
    <xf numFmtId="0" fontId="40" fillId="3" borderId="61" xfId="0" applyFont="1" applyFill="1" applyBorder="1" applyAlignment="1" applyProtection="1">
      <alignment horizontal="center" vertical="center"/>
      <protection hidden="1"/>
    </xf>
    <xf numFmtId="0" fontId="40" fillId="3" borderId="41" xfId="0" applyFont="1" applyFill="1" applyBorder="1" applyAlignment="1" applyProtection="1">
      <alignment horizontal="center" vertical="center"/>
      <protection hidden="1"/>
    </xf>
    <xf numFmtId="164" fontId="31" fillId="0" borderId="5" xfId="0" applyNumberFormat="1" applyFont="1" applyBorder="1" applyAlignment="1" applyProtection="1">
      <alignment horizontal="center" vertical="center"/>
      <protection hidden="1"/>
    </xf>
    <xf numFmtId="0" fontId="40" fillId="3" borderId="53" xfId="0" applyFont="1" applyFill="1" applyBorder="1" applyAlignment="1" applyProtection="1">
      <alignment horizontal="center" vertical="center"/>
      <protection hidden="1"/>
    </xf>
    <xf numFmtId="164" fontId="52" fillId="8" borderId="1" xfId="0" applyNumberFormat="1" applyFont="1" applyFill="1" applyBorder="1" applyAlignment="1" applyProtection="1">
      <alignment horizontal="center" vertical="center"/>
      <protection hidden="1"/>
    </xf>
    <xf numFmtId="164" fontId="31" fillId="2" borderId="5" xfId="0" applyNumberFormat="1" applyFont="1" applyFill="1" applyBorder="1" applyAlignment="1" applyProtection="1">
      <alignment horizontal="center" vertical="center"/>
      <protection hidden="1"/>
    </xf>
    <xf numFmtId="164" fontId="52" fillId="8" borderId="3" xfId="0" applyNumberFormat="1" applyFont="1" applyFill="1" applyBorder="1" applyAlignment="1" applyProtection="1">
      <alignment horizontal="center" vertical="center"/>
      <protection hidden="1"/>
    </xf>
    <xf numFmtId="164" fontId="52" fillId="8" borderId="5" xfId="0" applyNumberFormat="1" applyFont="1" applyFill="1" applyBorder="1" applyAlignment="1" applyProtection="1">
      <alignment horizontal="center" vertical="center"/>
      <protection hidden="1"/>
    </xf>
    <xf numFmtId="164" fontId="52" fillId="8" borderId="62" xfId="0" applyNumberFormat="1" applyFont="1" applyFill="1" applyBorder="1" applyAlignment="1" applyProtection="1">
      <alignment horizontal="center" vertical="center"/>
      <protection hidden="1"/>
    </xf>
    <xf numFmtId="164" fontId="31" fillId="2" borderId="63" xfId="0" applyNumberFormat="1" applyFont="1" applyFill="1" applyBorder="1" applyAlignment="1" applyProtection="1">
      <alignment horizontal="center" vertical="center"/>
      <protection hidden="1"/>
    </xf>
    <xf numFmtId="0" fontId="39" fillId="18" borderId="25" xfId="0" applyFont="1" applyFill="1" applyBorder="1" applyAlignment="1" applyProtection="1">
      <alignment horizontal="center" vertical="center"/>
      <protection hidden="1"/>
    </xf>
    <xf numFmtId="0" fontId="21" fillId="10" borderId="23" xfId="0" applyFont="1" applyFill="1" applyBorder="1" applyAlignment="1" applyProtection="1">
      <alignment horizontal="center" vertical="center"/>
      <protection hidden="1"/>
    </xf>
    <xf numFmtId="0" fontId="10" fillId="6" borderId="23" xfId="0" applyFont="1" applyFill="1" applyBorder="1" applyAlignment="1" applyProtection="1">
      <alignment horizontal="center" vertical="center"/>
      <protection hidden="1"/>
    </xf>
    <xf numFmtId="0" fontId="10" fillId="6" borderId="0" xfId="0" applyFont="1" applyFill="1" applyAlignment="1" applyProtection="1">
      <alignment horizontal="center" vertical="center"/>
      <protection hidden="1"/>
    </xf>
    <xf numFmtId="164" fontId="5" fillId="0" borderId="0" xfId="0" applyNumberFormat="1" applyFont="1" applyAlignment="1">
      <alignment horizontal="center" vertical="center"/>
    </xf>
    <xf numFmtId="164" fontId="31" fillId="0" borderId="62" xfId="0" applyNumberFormat="1" applyFont="1" applyBorder="1" applyAlignment="1" applyProtection="1">
      <alignment horizontal="center" vertical="center"/>
      <protection hidden="1"/>
    </xf>
    <xf numFmtId="164" fontId="27" fillId="0" borderId="62" xfId="0" applyNumberFormat="1" applyFont="1" applyBorder="1" applyAlignment="1" applyProtection="1">
      <alignment horizontal="center" vertical="center"/>
      <protection hidden="1"/>
    </xf>
    <xf numFmtId="164" fontId="27" fillId="14" borderId="4" xfId="0" applyNumberFormat="1" applyFont="1" applyFill="1" applyBorder="1" applyAlignment="1" applyProtection="1">
      <alignment horizontal="center" vertical="center"/>
      <protection hidden="1"/>
    </xf>
    <xf numFmtId="164" fontId="27" fillId="14" borderId="62" xfId="0" applyNumberFormat="1" applyFont="1" applyFill="1" applyBorder="1" applyAlignment="1" applyProtection="1">
      <alignment horizontal="center" vertical="center"/>
      <protection hidden="1"/>
    </xf>
    <xf numFmtId="0" fontId="31" fillId="9" borderId="62" xfId="0" applyFont="1" applyFill="1" applyBorder="1" applyAlignment="1" applyProtection="1">
      <alignment horizontal="center" vertical="center"/>
      <protection locked="0"/>
    </xf>
    <xf numFmtId="0" fontId="31" fillId="9" borderId="1" xfId="0" applyFont="1" applyFill="1" applyBorder="1" applyAlignment="1" applyProtection="1">
      <alignment horizontal="center" vertical="center"/>
      <protection locked="0"/>
    </xf>
    <xf numFmtId="0" fontId="31" fillId="9" borderId="5" xfId="0" applyFont="1" applyFill="1" applyBorder="1" applyAlignment="1" applyProtection="1">
      <alignment horizontal="center" vertical="center"/>
      <protection locked="0"/>
    </xf>
    <xf numFmtId="0" fontId="31" fillId="9" borderId="3" xfId="0" applyFont="1" applyFill="1" applyBorder="1" applyAlignment="1" applyProtection="1">
      <alignment horizontal="center" vertical="center"/>
      <protection locked="0"/>
    </xf>
    <xf numFmtId="0" fontId="31" fillId="9" borderId="7" xfId="0" applyFont="1" applyFill="1" applyBorder="1" applyAlignment="1" applyProtection="1">
      <alignment horizontal="center" vertical="center"/>
      <protection locked="0"/>
    </xf>
    <xf numFmtId="0" fontId="31" fillId="9" borderId="4" xfId="0" applyFont="1" applyFill="1" applyBorder="1" applyAlignment="1" applyProtection="1">
      <alignment horizontal="center" vertical="center"/>
      <protection locked="0"/>
    </xf>
    <xf numFmtId="164" fontId="27" fillId="0" borderId="4" xfId="0" applyNumberFormat="1" applyFont="1" applyBorder="1" applyAlignment="1" applyProtection="1">
      <alignment horizontal="center" vertical="center"/>
      <protection hidden="1"/>
    </xf>
    <xf numFmtId="164" fontId="28" fillId="8" borderId="4" xfId="0" applyNumberFormat="1" applyFont="1" applyFill="1" applyBorder="1" applyAlignment="1" applyProtection="1">
      <alignment horizontal="center" vertical="center"/>
      <protection hidden="1"/>
    </xf>
    <xf numFmtId="164" fontId="27" fillId="0" borderId="7" xfId="0" applyNumberFormat="1" applyFont="1" applyBorder="1" applyAlignment="1" applyProtection="1">
      <alignment horizontal="center" vertical="center"/>
      <protection hidden="1"/>
    </xf>
    <xf numFmtId="0" fontId="34" fillId="5" borderId="17" xfId="0" applyFont="1" applyFill="1" applyBorder="1" applyAlignment="1" applyProtection="1">
      <alignment horizontal="center" vertical="center"/>
      <protection hidden="1"/>
    </xf>
    <xf numFmtId="164" fontId="28" fillId="8" borderId="7" xfId="0" applyNumberFormat="1" applyFont="1" applyFill="1" applyBorder="1" applyAlignment="1" applyProtection="1">
      <alignment horizontal="center" vertical="center"/>
      <protection hidden="1"/>
    </xf>
    <xf numFmtId="164" fontId="31" fillId="2" borderId="7" xfId="0" applyNumberFormat="1" applyFont="1" applyFill="1" applyBorder="1" applyAlignment="1" applyProtection="1">
      <alignment horizontal="center" vertical="center"/>
      <protection hidden="1"/>
    </xf>
    <xf numFmtId="164" fontId="27" fillId="2" borderId="4" xfId="0" applyNumberFormat="1" applyFont="1" applyFill="1" applyBorder="1" applyAlignment="1" applyProtection="1">
      <alignment horizontal="center" vertical="center"/>
      <protection hidden="1"/>
    </xf>
    <xf numFmtId="0" fontId="35" fillId="0" borderId="64" xfId="0" applyFont="1" applyBorder="1" applyAlignment="1" applyProtection="1">
      <alignment vertical="center"/>
      <protection hidden="1"/>
    </xf>
    <xf numFmtId="0" fontId="35" fillId="0" borderId="7" xfId="0" applyFont="1" applyBorder="1" applyAlignment="1" applyProtection="1">
      <alignment horizontal="center" vertical="center"/>
      <protection hidden="1"/>
    </xf>
    <xf numFmtId="0" fontId="35" fillId="0" borderId="7" xfId="0" applyFont="1" applyBorder="1" applyAlignment="1" applyProtection="1">
      <alignment vertical="center"/>
      <protection hidden="1"/>
    </xf>
    <xf numFmtId="0" fontId="35" fillId="0" borderId="54" xfId="0" applyFont="1" applyBorder="1" applyAlignment="1" applyProtection="1">
      <alignment vertical="center"/>
      <protection hidden="1"/>
    </xf>
    <xf numFmtId="0" fontId="35" fillId="3" borderId="51" xfId="0" applyFont="1" applyFill="1" applyBorder="1" applyAlignment="1" applyProtection="1">
      <alignment horizontal="center" vertical="center"/>
      <protection hidden="1"/>
    </xf>
    <xf numFmtId="0" fontId="27" fillId="9" borderId="7" xfId="0" applyFont="1" applyFill="1" applyBorder="1" applyAlignment="1" applyProtection="1">
      <alignment horizontal="center" vertical="center"/>
      <protection locked="0"/>
    </xf>
    <xf numFmtId="0" fontId="44" fillId="0" borderId="3" xfId="0" applyFont="1" applyBorder="1" applyAlignment="1" applyProtection="1">
      <alignment horizontal="center" vertical="center"/>
      <protection hidden="1"/>
    </xf>
    <xf numFmtId="0" fontId="44" fillId="0" borderId="4" xfId="0" applyFont="1" applyBorder="1" applyAlignment="1" applyProtection="1">
      <alignment horizontal="center" vertical="center"/>
      <protection hidden="1"/>
    </xf>
    <xf numFmtId="0" fontId="35" fillId="0" borderId="65" xfId="0" applyFont="1" applyBorder="1" applyAlignment="1" applyProtection="1">
      <alignment vertical="center"/>
      <protection hidden="1"/>
    </xf>
    <xf numFmtId="0" fontId="35" fillId="0" borderId="62" xfId="0" applyFont="1" applyBorder="1" applyAlignment="1" applyProtection="1">
      <alignment horizontal="center" vertical="center"/>
      <protection hidden="1"/>
    </xf>
    <xf numFmtId="0" fontId="35" fillId="0" borderId="62" xfId="0" applyFont="1" applyBorder="1" applyAlignment="1" applyProtection="1">
      <alignment vertical="center"/>
      <protection hidden="1"/>
    </xf>
    <xf numFmtId="0" fontId="44" fillId="0" borderId="62" xfId="0" applyFont="1" applyBorder="1" applyAlignment="1" applyProtection="1">
      <alignment horizontal="center" vertical="center"/>
      <protection hidden="1"/>
    </xf>
    <xf numFmtId="0" fontId="35" fillId="0" borderId="66" xfId="0" applyFont="1" applyBorder="1" applyAlignment="1" applyProtection="1">
      <alignment vertical="center"/>
      <protection hidden="1"/>
    </xf>
    <xf numFmtId="0" fontId="24" fillId="7" borderId="57" xfId="0" applyFont="1" applyFill="1" applyBorder="1" applyAlignment="1" applyProtection="1">
      <alignment horizontal="center" vertical="center"/>
      <protection hidden="1"/>
    </xf>
    <xf numFmtId="0" fontId="35" fillId="3" borderId="40" xfId="0" applyFont="1" applyFill="1" applyBorder="1" applyAlignment="1" applyProtection="1">
      <alignment horizontal="center" vertical="center"/>
      <protection hidden="1"/>
    </xf>
    <xf numFmtId="0" fontId="27" fillId="9" borderId="62" xfId="0" applyFont="1" applyFill="1" applyBorder="1" applyAlignment="1" applyProtection="1">
      <alignment horizontal="center" vertical="center"/>
      <protection locked="0"/>
    </xf>
    <xf numFmtId="0" fontId="0" fillId="0" borderId="7" xfId="0" applyBorder="1"/>
    <xf numFmtId="0" fontId="21" fillId="10" borderId="57" xfId="0" applyFont="1" applyFill="1" applyBorder="1" applyAlignment="1" applyProtection="1">
      <alignment horizontal="left" vertical="center"/>
      <protection hidden="1"/>
    </xf>
    <xf numFmtId="0" fontId="35" fillId="0" borderId="3" xfId="0" applyFont="1" applyBorder="1" applyAlignment="1" applyProtection="1">
      <alignment horizontal="left" vertical="center"/>
      <protection hidden="1"/>
    </xf>
    <xf numFmtId="164" fontId="28" fillId="8" borderId="62" xfId="0" applyNumberFormat="1" applyFont="1" applyFill="1" applyBorder="1" applyAlignment="1" applyProtection="1">
      <alignment horizontal="center" vertical="center"/>
      <protection hidden="1"/>
    </xf>
    <xf numFmtId="164" fontId="27" fillId="2" borderId="62" xfId="0" applyNumberFormat="1" applyFont="1" applyFill="1" applyBorder="1" applyAlignment="1" applyProtection="1">
      <alignment horizontal="center" vertical="center"/>
      <protection hidden="1"/>
    </xf>
    <xf numFmtId="164" fontId="27" fillId="2" borderId="5" xfId="0" applyNumberFormat="1" applyFont="1" applyFill="1" applyBorder="1" applyAlignment="1" applyProtection="1">
      <alignment horizontal="center" vertical="center"/>
      <protection hidden="1"/>
    </xf>
    <xf numFmtId="0" fontId="15" fillId="0" borderId="58" xfId="0" applyFont="1" applyBorder="1" applyAlignment="1" applyProtection="1">
      <alignment horizontal="center" vertical="center"/>
      <protection hidden="1"/>
    </xf>
    <xf numFmtId="0" fontId="26" fillId="0" borderId="58" xfId="0" applyFont="1" applyBorder="1" applyAlignment="1" applyProtection="1">
      <alignment horizontal="center" vertical="center"/>
      <protection hidden="1"/>
    </xf>
    <xf numFmtId="0" fontId="15" fillId="0" borderId="25" xfId="0" applyFont="1" applyBorder="1" applyAlignment="1" applyProtection="1">
      <alignment horizontal="center" vertical="center"/>
      <protection hidden="1"/>
    </xf>
    <xf numFmtId="0" fontId="35" fillId="0" borderId="63" xfId="0" applyFont="1" applyBorder="1" applyAlignment="1" applyProtection="1">
      <alignment horizontal="left"/>
      <protection hidden="1"/>
    </xf>
    <xf numFmtId="0" fontId="35" fillId="0" borderId="28" xfId="0" applyFont="1" applyBorder="1" applyAlignment="1" applyProtection="1">
      <alignment vertical="center" wrapText="1"/>
      <protection hidden="1"/>
    </xf>
    <xf numFmtId="0" fontId="36" fillId="12" borderId="61" xfId="0" applyFont="1" applyFill="1" applyBorder="1" applyAlignment="1" applyProtection="1">
      <alignment horizontal="center" vertical="center"/>
      <protection hidden="1"/>
    </xf>
    <xf numFmtId="164" fontId="29" fillId="12" borderId="3" xfId="0" applyNumberFormat="1" applyFont="1" applyFill="1" applyBorder="1" applyAlignment="1" applyProtection="1">
      <alignment horizontal="center" vertical="center"/>
      <protection hidden="1"/>
    </xf>
    <xf numFmtId="0" fontId="35" fillId="0" borderId="60" xfId="0" applyFont="1" applyBorder="1" applyAlignment="1" applyProtection="1">
      <alignment vertical="center" wrapText="1"/>
      <protection hidden="1"/>
    </xf>
    <xf numFmtId="164" fontId="27" fillId="0" borderId="45" xfId="0" applyNumberFormat="1" applyFont="1" applyBorder="1" applyAlignment="1" applyProtection="1">
      <alignment horizontal="center" vertical="center"/>
      <protection hidden="1"/>
    </xf>
    <xf numFmtId="0" fontId="41" fillId="0" borderId="4" xfId="0" applyFont="1" applyBorder="1" applyAlignment="1" applyProtection="1">
      <alignment horizontal="center" vertical="center"/>
      <protection hidden="1"/>
    </xf>
    <xf numFmtId="0" fontId="24" fillId="7" borderId="37" xfId="0" applyFont="1" applyFill="1" applyBorder="1" applyAlignment="1" applyProtection="1">
      <alignment horizontal="center" vertical="center"/>
      <protection hidden="1"/>
    </xf>
    <xf numFmtId="0" fontId="21" fillId="10" borderId="57" xfId="0" applyFont="1" applyFill="1" applyBorder="1" applyAlignment="1" applyProtection="1">
      <alignment horizontal="center" vertical="center"/>
      <protection hidden="1"/>
    </xf>
    <xf numFmtId="0" fontId="41" fillId="0" borderId="62" xfId="0" applyFont="1" applyBorder="1" applyAlignment="1" applyProtection="1">
      <alignment horizontal="center" vertical="center"/>
      <protection hidden="1"/>
    </xf>
    <xf numFmtId="0" fontId="41" fillId="0" borderId="7" xfId="0" applyFont="1" applyBorder="1" applyAlignment="1" applyProtection="1">
      <alignment horizontal="center" vertical="center"/>
      <protection hidden="1"/>
    </xf>
    <xf numFmtId="0" fontId="40" fillId="3" borderId="51" xfId="0" applyFont="1" applyFill="1" applyBorder="1" applyAlignment="1" applyProtection="1">
      <alignment horizontal="center" vertical="center"/>
      <protection hidden="1"/>
    </xf>
    <xf numFmtId="0" fontId="35" fillId="0" borderId="65" xfId="0" applyFont="1" applyBorder="1" applyAlignment="1" applyProtection="1">
      <alignment vertical="center" wrapText="1"/>
      <protection hidden="1"/>
    </xf>
    <xf numFmtId="164" fontId="31" fillId="2" borderId="62" xfId="0" applyNumberFormat="1" applyFont="1" applyFill="1" applyBorder="1" applyAlignment="1" applyProtection="1">
      <alignment horizontal="center" vertical="center"/>
      <protection hidden="1"/>
    </xf>
    <xf numFmtId="0" fontId="44" fillId="0" borderId="5" xfId="0" applyFont="1" applyBorder="1" applyAlignment="1" applyProtection="1">
      <alignment horizontal="center" vertical="center"/>
      <protection hidden="1"/>
    </xf>
    <xf numFmtId="164" fontId="27" fillId="14" borderId="7" xfId="0" applyNumberFormat="1" applyFont="1" applyFill="1" applyBorder="1" applyAlignment="1" applyProtection="1">
      <alignment horizontal="center" vertical="center"/>
      <protection hidden="1"/>
    </xf>
    <xf numFmtId="0" fontId="35" fillId="0" borderId="28" xfId="0" applyFont="1" applyBorder="1" applyAlignment="1" applyProtection="1">
      <alignment horizontal="left" vertical="top" wrapText="1"/>
      <protection hidden="1"/>
    </xf>
    <xf numFmtId="0" fontId="35" fillId="0" borderId="66" xfId="0" applyFont="1" applyBorder="1" applyAlignment="1" applyProtection="1">
      <alignment horizontal="left" vertical="top" wrapText="1"/>
      <protection hidden="1"/>
    </xf>
    <xf numFmtId="0" fontId="35" fillId="0" borderId="60" xfId="0" applyFont="1" applyBorder="1" applyAlignment="1" applyProtection="1">
      <alignment horizontal="left" vertical="top" wrapText="1"/>
      <protection hidden="1"/>
    </xf>
    <xf numFmtId="0" fontId="26" fillId="12" borderId="28" xfId="0" applyFont="1" applyFill="1" applyBorder="1" applyAlignment="1" applyProtection="1">
      <alignment vertical="center"/>
      <protection hidden="1"/>
    </xf>
    <xf numFmtId="0" fontId="35" fillId="10" borderId="52" xfId="0" applyFont="1" applyFill="1" applyBorder="1" applyAlignment="1" applyProtection="1">
      <alignment vertical="center"/>
      <protection hidden="1"/>
    </xf>
    <xf numFmtId="0" fontId="34" fillId="10" borderId="57" xfId="0" applyFont="1" applyFill="1" applyBorder="1" applyAlignment="1" applyProtection="1">
      <alignment horizontal="left" vertical="center"/>
      <protection hidden="1"/>
    </xf>
    <xf numFmtId="0" fontId="35" fillId="10" borderId="57" xfId="0" applyFont="1" applyFill="1" applyBorder="1" applyAlignment="1" applyProtection="1">
      <alignment vertical="center"/>
      <protection hidden="1"/>
    </xf>
    <xf numFmtId="0" fontId="35" fillId="0" borderId="27" xfId="0" applyFont="1" applyBorder="1" applyAlignment="1" applyProtection="1">
      <alignment vertical="center" wrapText="1"/>
      <protection hidden="1"/>
    </xf>
    <xf numFmtId="0" fontId="35" fillId="0" borderId="29" xfId="0" applyFont="1" applyBorder="1" applyAlignment="1" applyProtection="1">
      <alignment vertical="center" wrapText="1"/>
      <protection hidden="1"/>
    </xf>
    <xf numFmtId="0" fontId="35" fillId="0" borderId="66" xfId="0" applyFont="1" applyBorder="1" applyAlignment="1" applyProtection="1">
      <alignment vertical="center" wrapText="1"/>
      <protection hidden="1"/>
    </xf>
    <xf numFmtId="0" fontId="23" fillId="10" borderId="26" xfId="0" applyFont="1" applyFill="1" applyBorder="1" applyAlignment="1" applyProtection="1">
      <alignment vertical="center"/>
      <protection hidden="1"/>
    </xf>
    <xf numFmtId="0" fontId="21" fillId="0" borderId="53" xfId="0" applyFont="1" applyBorder="1" applyAlignment="1" applyProtection="1">
      <alignment vertical="center"/>
      <protection hidden="1"/>
    </xf>
    <xf numFmtId="0" fontId="21" fillId="0" borderId="51" xfId="0" applyFont="1" applyBorder="1" applyAlignment="1" applyProtection="1">
      <alignment vertical="center"/>
      <protection hidden="1"/>
    </xf>
    <xf numFmtId="0" fontId="35" fillId="0" borderId="9" xfId="0" applyFont="1" applyBorder="1" applyAlignment="1" applyProtection="1">
      <alignment vertical="center" wrapText="1"/>
      <protection hidden="1"/>
    </xf>
    <xf numFmtId="0" fontId="15" fillId="0" borderId="24" xfId="0" applyFont="1" applyBorder="1" applyAlignment="1" applyProtection="1">
      <alignment horizontal="center" vertical="center"/>
      <protection hidden="1"/>
    </xf>
    <xf numFmtId="0" fontId="35" fillId="0" borderId="12" xfId="0" applyFont="1" applyBorder="1" applyAlignment="1" applyProtection="1">
      <alignment vertical="center" wrapText="1"/>
      <protection hidden="1"/>
    </xf>
    <xf numFmtId="0" fontId="0" fillId="0" borderId="58" xfId="0" applyBorder="1" applyAlignment="1">
      <alignment horizontal="center"/>
    </xf>
    <xf numFmtId="0" fontId="35" fillId="0" borderId="67" xfId="0" applyFont="1" applyBorder="1" applyAlignment="1" applyProtection="1">
      <alignment vertical="center"/>
      <protection hidden="1"/>
    </xf>
    <xf numFmtId="0" fontId="35" fillId="0" borderId="68" xfId="0" applyFont="1" applyBorder="1" applyAlignment="1" applyProtection="1">
      <alignment horizontal="center" vertical="center"/>
      <protection hidden="1"/>
    </xf>
    <xf numFmtId="0" fontId="35" fillId="0" borderId="68" xfId="0" applyFont="1" applyBorder="1" applyAlignment="1" applyProtection="1">
      <alignment vertical="center"/>
      <protection hidden="1"/>
    </xf>
    <xf numFmtId="0" fontId="35" fillId="0" borderId="69" xfId="0" applyFont="1" applyBorder="1" applyAlignment="1" applyProtection="1">
      <alignment vertical="center"/>
      <protection hidden="1"/>
    </xf>
    <xf numFmtId="0" fontId="24" fillId="7" borderId="17" xfId="0" applyFont="1" applyFill="1" applyBorder="1" applyAlignment="1" applyProtection="1">
      <alignment horizontal="center" vertical="center"/>
      <protection hidden="1"/>
    </xf>
    <xf numFmtId="0" fontId="35" fillId="3" borderId="70" xfId="0" applyFont="1" applyFill="1" applyBorder="1" applyAlignment="1" applyProtection="1">
      <alignment horizontal="center" vertical="center"/>
      <protection hidden="1"/>
    </xf>
    <xf numFmtId="0" fontId="27" fillId="9" borderId="68" xfId="0" applyFont="1" applyFill="1" applyBorder="1" applyAlignment="1" applyProtection="1">
      <alignment horizontal="center" vertical="center"/>
      <protection locked="0"/>
    </xf>
    <xf numFmtId="164" fontId="28" fillId="8" borderId="68" xfId="0" applyNumberFormat="1" applyFont="1" applyFill="1" applyBorder="1" applyAlignment="1" applyProtection="1">
      <alignment horizontal="center" vertical="center"/>
      <protection hidden="1"/>
    </xf>
    <xf numFmtId="164" fontId="27" fillId="0" borderId="68" xfId="0" applyNumberFormat="1" applyFont="1" applyBorder="1" applyAlignment="1" applyProtection="1">
      <alignment horizontal="center" vertical="center"/>
      <protection hidden="1"/>
    </xf>
    <xf numFmtId="164" fontId="27" fillId="14" borderId="68" xfId="0" applyNumberFormat="1" applyFont="1" applyFill="1" applyBorder="1" applyAlignment="1" applyProtection="1">
      <alignment horizontal="center" vertical="center"/>
      <protection hidden="1"/>
    </xf>
    <xf numFmtId="0" fontId="24" fillId="0" borderId="0" xfId="0" applyFont="1" applyAlignment="1" applyProtection="1">
      <alignment horizontal="center" vertical="center"/>
      <protection hidden="1"/>
    </xf>
    <xf numFmtId="0" fontId="24" fillId="0" borderId="45" xfId="0" applyFont="1" applyBorder="1" applyAlignment="1" applyProtection="1">
      <alignment horizontal="center" vertical="center"/>
      <protection hidden="1"/>
    </xf>
    <xf numFmtId="0" fontId="24" fillId="7" borderId="24" xfId="0" applyFont="1" applyFill="1" applyBorder="1" applyAlignment="1" applyProtection="1">
      <alignment horizontal="center" vertical="center"/>
      <protection hidden="1"/>
    </xf>
    <xf numFmtId="0" fontId="24" fillId="7" borderId="23" xfId="0" applyFont="1" applyFill="1" applyBorder="1" applyAlignment="1" applyProtection="1">
      <alignment horizontal="center" vertical="center"/>
      <protection hidden="1"/>
    </xf>
    <xf numFmtId="0" fontId="0" fillId="7" borderId="51" xfId="0" applyFill="1" applyBorder="1" applyAlignment="1" applyProtection="1">
      <alignment vertical="top"/>
      <protection hidden="1"/>
    </xf>
    <xf numFmtId="0" fontId="0" fillId="7" borderId="56" xfId="0" applyFill="1" applyBorder="1" applyAlignment="1" applyProtection="1">
      <alignment vertical="top"/>
      <protection hidden="1"/>
    </xf>
    <xf numFmtId="0" fontId="35" fillId="7" borderId="28" xfId="0" applyFont="1" applyFill="1" applyBorder="1" applyAlignment="1" applyProtection="1">
      <alignment vertical="center"/>
      <protection hidden="1"/>
    </xf>
    <xf numFmtId="0" fontId="35" fillId="19" borderId="39" xfId="0" applyFont="1" applyFill="1" applyBorder="1" applyAlignment="1" applyProtection="1">
      <alignment vertical="center"/>
      <protection hidden="1"/>
    </xf>
    <xf numFmtId="0" fontId="23" fillId="19" borderId="23" xfId="0" applyFont="1" applyFill="1" applyBorder="1" applyAlignment="1" applyProtection="1">
      <alignment vertical="center"/>
      <protection hidden="1"/>
    </xf>
    <xf numFmtId="0" fontId="21" fillId="19" borderId="23" xfId="0" applyFont="1" applyFill="1" applyBorder="1" applyAlignment="1" applyProtection="1">
      <alignment horizontal="left" vertical="center"/>
      <protection hidden="1"/>
    </xf>
    <xf numFmtId="0" fontId="34" fillId="19" borderId="23" xfId="0" applyFont="1" applyFill="1" applyBorder="1" applyAlignment="1" applyProtection="1">
      <alignment horizontal="left" vertical="center"/>
      <protection hidden="1"/>
    </xf>
    <xf numFmtId="0" fontId="23" fillId="19" borderId="0" xfId="0" applyFont="1" applyFill="1" applyAlignment="1" applyProtection="1">
      <alignment vertical="center"/>
      <protection hidden="1"/>
    </xf>
    <xf numFmtId="0" fontId="35" fillId="19" borderId="23" xfId="0" applyFont="1" applyFill="1" applyBorder="1" applyAlignment="1" applyProtection="1">
      <alignment vertical="center"/>
      <protection hidden="1"/>
    </xf>
    <xf numFmtId="0" fontId="21" fillId="19" borderId="23" xfId="0" applyFont="1" applyFill="1" applyBorder="1" applyAlignment="1" applyProtection="1">
      <alignment horizontal="center" vertical="center"/>
      <protection hidden="1"/>
    </xf>
    <xf numFmtId="0" fontId="38" fillId="19" borderId="40" xfId="0" applyFont="1" applyFill="1" applyBorder="1" applyAlignment="1" applyProtection="1">
      <alignment horizontal="left" vertical="center"/>
      <protection hidden="1"/>
    </xf>
    <xf numFmtId="1" fontId="35" fillId="0" borderId="1" xfId="0" applyNumberFormat="1" applyFont="1" applyBorder="1" applyAlignment="1" applyProtection="1">
      <alignment horizontal="center" vertical="center"/>
      <protection locked="0"/>
    </xf>
    <xf numFmtId="1" fontId="35" fillId="0" borderId="4" xfId="0" applyNumberFormat="1" applyFont="1" applyBorder="1" applyAlignment="1" applyProtection="1">
      <alignment horizontal="center" vertical="center"/>
      <protection locked="0"/>
    </xf>
    <xf numFmtId="1" fontId="35" fillId="0" borderId="62" xfId="0" applyNumberFormat="1" applyFont="1" applyBorder="1" applyAlignment="1" applyProtection="1">
      <alignment horizontal="center" vertical="center"/>
      <protection locked="0"/>
    </xf>
    <xf numFmtId="1" fontId="35" fillId="0" borderId="5" xfId="0" applyNumberFormat="1" applyFont="1" applyBorder="1" applyAlignment="1" applyProtection="1">
      <alignment horizontal="center" vertical="center"/>
      <protection locked="0"/>
    </xf>
    <xf numFmtId="1" fontId="35" fillId="0" borderId="3" xfId="0" applyNumberFormat="1" applyFont="1" applyBorder="1" applyAlignment="1" applyProtection="1">
      <alignment horizontal="center" vertical="center"/>
      <protection locked="0"/>
    </xf>
    <xf numFmtId="1" fontId="35" fillId="0" borderId="7" xfId="0" applyNumberFormat="1" applyFont="1" applyBorder="1" applyAlignment="1" applyProtection="1">
      <alignment horizontal="center" vertical="center"/>
      <protection locked="0"/>
    </xf>
    <xf numFmtId="1" fontId="35" fillId="0" borderId="1" xfId="0" applyNumberFormat="1" applyFont="1" applyBorder="1" applyAlignment="1" applyProtection="1">
      <alignment horizontal="center" vertical="center" wrapText="1"/>
      <protection locked="0"/>
    </xf>
    <xf numFmtId="1" fontId="35" fillId="0" borderId="68" xfId="0" applyNumberFormat="1" applyFont="1" applyBorder="1" applyAlignment="1" applyProtection="1">
      <alignment horizontal="center" vertical="center"/>
      <protection locked="0"/>
    </xf>
    <xf numFmtId="0" fontId="35" fillId="7" borderId="1" xfId="0" applyFont="1" applyFill="1" applyBorder="1" applyAlignment="1" applyProtection="1">
      <alignment vertical="center"/>
      <protection hidden="1"/>
    </xf>
    <xf numFmtId="0" fontId="35" fillId="0" borderId="7" xfId="0" applyFont="1" applyBorder="1" applyAlignment="1" applyProtection="1">
      <alignment horizontal="left" wrapText="1"/>
      <protection hidden="1"/>
    </xf>
    <xf numFmtId="0" fontId="24" fillId="7" borderId="25" xfId="0" applyFont="1" applyFill="1" applyBorder="1" applyAlignment="1" applyProtection="1">
      <alignment horizontal="center" vertical="center"/>
      <protection hidden="1"/>
    </xf>
    <xf numFmtId="164" fontId="27" fillId="20" borderId="1" xfId="0" applyNumberFormat="1" applyFont="1" applyFill="1" applyBorder="1" applyAlignment="1" applyProtection="1">
      <alignment horizontal="center" vertical="center"/>
      <protection hidden="1"/>
    </xf>
    <xf numFmtId="164" fontId="49" fillId="0" borderId="45" xfId="0" applyNumberFormat="1" applyFont="1" applyBorder="1" applyAlignment="1" applyProtection="1">
      <alignment horizontal="right" vertical="center"/>
      <protection hidden="1"/>
    </xf>
    <xf numFmtId="1" fontId="35" fillId="7" borderId="1" xfId="0" applyNumberFormat="1" applyFont="1" applyFill="1" applyBorder="1" applyAlignment="1" applyProtection="1">
      <alignment horizontal="center" vertical="center"/>
      <protection locked="0"/>
    </xf>
    <xf numFmtId="0" fontId="35" fillId="6" borderId="38" xfId="0" applyFont="1" applyFill="1" applyBorder="1" applyAlignment="1" applyProtection="1">
      <alignment horizontal="left" vertical="center" wrapText="1"/>
      <protection hidden="1"/>
    </xf>
    <xf numFmtId="0" fontId="35" fillId="5" borderId="16" xfId="0" applyFont="1" applyFill="1" applyBorder="1" applyAlignment="1" applyProtection="1">
      <alignment horizontal="left" vertical="center"/>
      <protection hidden="1"/>
    </xf>
    <xf numFmtId="164" fontId="31" fillId="2" borderId="4" xfId="0" applyNumberFormat="1" applyFont="1" applyFill="1" applyBorder="1" applyAlignment="1" applyProtection="1">
      <alignment horizontal="center" vertical="center"/>
      <protection hidden="1"/>
    </xf>
    <xf numFmtId="164" fontId="28" fillId="8" borderId="6" xfId="0" applyNumberFormat="1" applyFont="1" applyFill="1" applyBorder="1" applyAlignment="1" applyProtection="1">
      <alignment horizontal="center" vertical="center"/>
      <protection hidden="1"/>
    </xf>
    <xf numFmtId="164" fontId="31" fillId="2" borderId="6" xfId="0" applyNumberFormat="1" applyFont="1" applyFill="1" applyBorder="1" applyAlignment="1" applyProtection="1">
      <alignment horizontal="center" vertical="center"/>
      <protection hidden="1"/>
    </xf>
    <xf numFmtId="1" fontId="24" fillId="0" borderId="0" xfId="0" applyNumberFormat="1" applyFont="1" applyAlignment="1">
      <alignment vertical="center"/>
    </xf>
    <xf numFmtId="0" fontId="24" fillId="0" borderId="58" xfId="0" applyFont="1" applyBorder="1" applyAlignment="1" applyProtection="1">
      <alignment horizontal="center" vertical="center"/>
      <protection hidden="1"/>
    </xf>
    <xf numFmtId="0" fontId="1" fillId="7" borderId="58" xfId="0" applyFont="1" applyFill="1" applyBorder="1" applyAlignment="1" applyProtection="1">
      <alignment horizontal="center" vertical="center"/>
      <protection hidden="1"/>
    </xf>
    <xf numFmtId="0" fontId="34" fillId="18" borderId="60" xfId="0" applyFont="1" applyFill="1" applyBorder="1" applyAlignment="1" applyProtection="1">
      <alignment horizontal="centerContinuous" vertical="center"/>
      <protection hidden="1"/>
    </xf>
    <xf numFmtId="0" fontId="35" fillId="10" borderId="66" xfId="0" applyFont="1" applyFill="1" applyBorder="1" applyAlignment="1" applyProtection="1">
      <alignment vertical="center"/>
      <protection hidden="1"/>
    </xf>
    <xf numFmtId="0" fontId="7" fillId="11" borderId="29" xfId="0" applyFont="1" applyFill="1" applyBorder="1" applyAlignment="1" applyProtection="1">
      <alignment vertical="center"/>
      <protection hidden="1"/>
    </xf>
    <xf numFmtId="0" fontId="6" fillId="11" borderId="58" xfId="0" applyFont="1" applyFill="1" applyBorder="1" applyAlignment="1" applyProtection="1">
      <alignment vertical="center"/>
      <protection hidden="1"/>
    </xf>
    <xf numFmtId="0" fontId="35" fillId="11" borderId="58" xfId="0" applyFont="1" applyFill="1" applyBorder="1" applyAlignment="1" applyProtection="1">
      <alignment vertical="center"/>
      <protection hidden="1"/>
    </xf>
    <xf numFmtId="0" fontId="6" fillId="11" borderId="58" xfId="0" applyFont="1" applyFill="1" applyBorder="1" applyAlignment="1" applyProtection="1">
      <alignment horizontal="center" vertical="center"/>
      <protection hidden="1"/>
    </xf>
    <xf numFmtId="0" fontId="38" fillId="11" borderId="53" xfId="0" applyFont="1" applyFill="1" applyBorder="1" applyAlignment="1" applyProtection="1">
      <alignment horizontal="left" vertical="center"/>
      <protection hidden="1"/>
    </xf>
    <xf numFmtId="0" fontId="5" fillId="0" borderId="0" xfId="0" applyFont="1" applyAlignment="1" applyProtection="1">
      <alignment horizontal="center" vertical="center"/>
      <protection hidden="1"/>
    </xf>
    <xf numFmtId="0" fontId="2" fillId="0" borderId="0" xfId="0" applyFont="1" applyAlignment="1" applyProtection="1">
      <alignment horizontal="left" vertical="center"/>
      <protection hidden="1"/>
    </xf>
    <xf numFmtId="49" fontId="47" fillId="0" borderId="0" xfId="0" applyNumberFormat="1" applyFont="1" applyAlignment="1" applyProtection="1">
      <alignment horizontal="right" vertical="center"/>
      <protection hidden="1"/>
    </xf>
    <xf numFmtId="14" fontId="47" fillId="0" borderId="0" xfId="0" applyNumberFormat="1" applyFont="1" applyAlignment="1" applyProtection="1">
      <alignment horizontal="left" vertical="center"/>
      <protection hidden="1"/>
    </xf>
    <xf numFmtId="0" fontId="47" fillId="7" borderId="0" xfId="0" applyFont="1" applyFill="1" applyAlignment="1" applyProtection="1">
      <alignment horizontal="center" vertical="center"/>
      <protection hidden="1"/>
    </xf>
    <xf numFmtId="0" fontId="45" fillId="0" borderId="0" xfId="0" applyFont="1" applyAlignment="1" applyProtection="1">
      <alignment horizontal="center" vertical="center"/>
      <protection hidden="1"/>
    </xf>
    <xf numFmtId="0" fontId="43" fillId="0" borderId="0" xfId="0" applyFont="1" applyAlignment="1" applyProtection="1">
      <alignment horizontal="center" vertical="center" wrapText="1"/>
      <protection hidden="1"/>
    </xf>
    <xf numFmtId="164" fontId="42" fillId="7" borderId="0" xfId="0" applyNumberFormat="1" applyFont="1" applyFill="1" applyAlignment="1" applyProtection="1">
      <alignment horizontal="right" vertical="center"/>
      <protection hidden="1"/>
    </xf>
    <xf numFmtId="164" fontId="16" fillId="7" borderId="0" xfId="0" applyNumberFormat="1" applyFont="1" applyFill="1" applyAlignment="1" applyProtection="1">
      <alignment horizontal="center" vertical="center"/>
      <protection hidden="1"/>
    </xf>
    <xf numFmtId="164" fontId="2" fillId="0" borderId="0" xfId="0" applyNumberFormat="1" applyFont="1" applyAlignment="1" applyProtection="1">
      <alignment horizontal="center" vertical="center"/>
      <protection hidden="1"/>
    </xf>
    <xf numFmtId="0" fontId="35" fillId="0" borderId="51" xfId="0" applyFont="1" applyBorder="1" applyAlignment="1" applyProtection="1">
      <alignment horizontal="left" vertical="center"/>
      <protection hidden="1"/>
    </xf>
    <xf numFmtId="0" fontId="47" fillId="7" borderId="45" xfId="0" applyFont="1" applyFill="1" applyBorder="1" applyAlignment="1" applyProtection="1">
      <alignment horizontal="center" vertical="center"/>
      <protection hidden="1"/>
    </xf>
    <xf numFmtId="0" fontId="35" fillId="0" borderId="56" xfId="0" applyFont="1" applyBorder="1" applyAlignment="1" applyProtection="1">
      <alignment horizontal="left" vertical="center"/>
      <protection hidden="1"/>
    </xf>
    <xf numFmtId="0" fontId="5" fillId="0" borderId="71" xfId="0" applyFont="1" applyBorder="1" applyAlignment="1" applyProtection="1">
      <alignment vertical="center"/>
      <protection hidden="1"/>
    </xf>
    <xf numFmtId="0" fontId="21" fillId="10" borderId="40" xfId="0" applyFont="1" applyFill="1" applyBorder="1" applyAlignment="1" applyProtection="1">
      <alignment horizontal="left" vertical="center"/>
      <protection hidden="1"/>
    </xf>
    <xf numFmtId="0" fontId="38" fillId="6" borderId="40" xfId="0" applyFont="1" applyFill="1" applyBorder="1" applyAlignment="1" applyProtection="1">
      <alignment horizontal="left" vertical="center"/>
      <protection hidden="1"/>
    </xf>
    <xf numFmtId="0" fontId="35" fillId="0" borderId="53" xfId="0" applyFont="1" applyBorder="1" applyAlignment="1" applyProtection="1">
      <alignment horizontal="left" vertical="center"/>
      <protection hidden="1"/>
    </xf>
    <xf numFmtId="0" fontId="38" fillId="6" borderId="51" xfId="0" applyFont="1" applyFill="1" applyBorder="1" applyAlignment="1" applyProtection="1">
      <alignment horizontal="left" vertical="center"/>
      <protection hidden="1"/>
    </xf>
    <xf numFmtId="0" fontId="35" fillId="0" borderId="9" xfId="0" applyFont="1" applyBorder="1" applyAlignment="1" applyProtection="1">
      <alignment horizontal="left" vertical="center"/>
      <protection hidden="1"/>
    </xf>
    <xf numFmtId="0" fontId="35" fillId="0" borderId="72" xfId="0" applyFont="1" applyBorder="1" applyAlignment="1" applyProtection="1">
      <alignment horizontal="left" vertical="center"/>
      <protection hidden="1"/>
    </xf>
    <xf numFmtId="0" fontId="35" fillId="0" borderId="51" xfId="0" applyFont="1" applyBorder="1" applyAlignment="1">
      <alignment horizontal="left" vertical="center"/>
    </xf>
    <xf numFmtId="164" fontId="27" fillId="2" borderId="3" xfId="0" applyNumberFormat="1" applyFont="1" applyFill="1" applyBorder="1" applyAlignment="1" applyProtection="1">
      <alignment horizontal="center" vertical="center"/>
      <protection hidden="1"/>
    </xf>
    <xf numFmtId="164" fontId="27" fillId="2" borderId="4" xfId="0" applyNumberFormat="1" applyFont="1" applyFill="1" applyBorder="1" applyAlignment="1" applyProtection="1">
      <alignment horizontal="center" vertical="center"/>
      <protection hidden="1"/>
    </xf>
    <xf numFmtId="164" fontId="32" fillId="8" borderId="62" xfId="0" applyNumberFormat="1" applyFont="1" applyFill="1" applyBorder="1" applyAlignment="1" applyProtection="1">
      <alignment horizontal="center" vertical="center"/>
      <protection hidden="1"/>
    </xf>
    <xf numFmtId="164" fontId="32" fillId="8" borderId="4" xfId="0" applyNumberFormat="1" applyFont="1" applyFill="1" applyBorder="1" applyAlignment="1" applyProtection="1">
      <alignment horizontal="center" vertical="center"/>
      <protection hidden="1"/>
    </xf>
    <xf numFmtId="164" fontId="27" fillId="0" borderId="62" xfId="0" applyNumberFormat="1" applyFont="1" applyBorder="1" applyAlignment="1" applyProtection="1">
      <alignment horizontal="center" vertical="center"/>
      <protection hidden="1"/>
    </xf>
    <xf numFmtId="164" fontId="27" fillId="0" borderId="4" xfId="0" applyNumberFormat="1" applyFont="1" applyBorder="1" applyAlignment="1" applyProtection="1">
      <alignment horizontal="center" vertical="center"/>
      <protection hidden="1"/>
    </xf>
    <xf numFmtId="164" fontId="55" fillId="2" borderId="62" xfId="0" applyNumberFormat="1" applyFont="1" applyFill="1" applyBorder="1" applyAlignment="1" applyProtection="1">
      <alignment horizontal="center" vertical="center"/>
      <protection hidden="1"/>
    </xf>
    <xf numFmtId="164" fontId="55" fillId="2" borderId="4" xfId="0" applyNumberFormat="1" applyFont="1" applyFill="1" applyBorder="1" applyAlignment="1" applyProtection="1">
      <alignment horizontal="center" vertical="center"/>
      <protection hidden="1"/>
    </xf>
    <xf numFmtId="164" fontId="53" fillId="2" borderId="4" xfId="0" applyNumberFormat="1" applyFont="1" applyFill="1" applyBorder="1" applyAlignment="1" applyProtection="1">
      <alignment horizontal="center" vertical="center"/>
      <protection hidden="1"/>
    </xf>
    <xf numFmtId="164" fontId="53" fillId="2" borderId="7" xfId="0" applyNumberFormat="1" applyFont="1" applyFill="1" applyBorder="1" applyAlignment="1" applyProtection="1">
      <alignment horizontal="center" vertical="center"/>
      <protection hidden="1"/>
    </xf>
    <xf numFmtId="164" fontId="53" fillId="2" borderId="6" xfId="0" applyNumberFormat="1" applyFont="1" applyFill="1" applyBorder="1" applyAlignment="1" applyProtection="1">
      <alignment horizontal="center" vertical="center"/>
      <protection hidden="1"/>
    </xf>
    <xf numFmtId="164" fontId="28" fillId="8" borderId="4" xfId="0" applyNumberFormat="1" applyFont="1" applyFill="1" applyBorder="1" applyAlignment="1" applyProtection="1">
      <alignment horizontal="center" vertical="center"/>
      <protection hidden="1"/>
    </xf>
    <xf numFmtId="164" fontId="28" fillId="8" borderId="7" xfId="0" applyNumberFormat="1" applyFont="1" applyFill="1" applyBorder="1" applyAlignment="1" applyProtection="1">
      <alignment horizontal="center" vertical="center"/>
      <protection hidden="1"/>
    </xf>
    <xf numFmtId="164" fontId="28" fillId="8" borderId="6" xfId="0" applyNumberFormat="1" applyFont="1" applyFill="1" applyBorder="1" applyAlignment="1" applyProtection="1">
      <alignment horizontal="center" vertical="center"/>
      <protection hidden="1"/>
    </xf>
    <xf numFmtId="164" fontId="27" fillId="20" borderId="4" xfId="0" applyNumberFormat="1" applyFont="1" applyFill="1" applyBorder="1" applyAlignment="1" applyProtection="1">
      <alignment horizontal="center" vertical="center"/>
      <protection hidden="1"/>
    </xf>
    <xf numFmtId="164" fontId="27" fillId="20" borderId="7" xfId="0" applyNumberFormat="1" applyFont="1" applyFill="1" applyBorder="1" applyAlignment="1" applyProtection="1">
      <alignment horizontal="center" vertical="center"/>
      <protection hidden="1"/>
    </xf>
    <xf numFmtId="164" fontId="27" fillId="20" borderId="6" xfId="0" applyNumberFormat="1" applyFont="1" applyFill="1" applyBorder="1" applyAlignment="1" applyProtection="1">
      <alignment horizontal="center" vertical="center"/>
      <protection hidden="1"/>
    </xf>
    <xf numFmtId="0" fontId="27" fillId="0" borderId="7" xfId="0" applyFont="1" applyBorder="1" applyAlignment="1" applyProtection="1">
      <alignment horizontal="center" vertical="center"/>
      <protection hidden="1"/>
    </xf>
    <xf numFmtId="0" fontId="27" fillId="0" borderId="6" xfId="0" applyFont="1" applyBorder="1" applyAlignment="1" applyProtection="1">
      <alignment horizontal="center" vertical="center"/>
      <protection hidden="1"/>
    </xf>
    <xf numFmtId="164" fontId="31" fillId="2" borderId="63" xfId="0" applyNumberFormat="1" applyFont="1" applyFill="1" applyBorder="1" applyAlignment="1" applyProtection="1">
      <alignment horizontal="center" vertical="center"/>
      <protection hidden="1"/>
    </xf>
    <xf numFmtId="164" fontId="31" fillId="2" borderId="7" xfId="0" applyNumberFormat="1" applyFont="1" applyFill="1" applyBorder="1" applyAlignment="1" applyProtection="1">
      <alignment horizontal="center" vertical="center"/>
      <protection hidden="1"/>
    </xf>
    <xf numFmtId="164" fontId="31" fillId="2" borderId="6" xfId="0" applyNumberFormat="1" applyFont="1" applyFill="1" applyBorder="1" applyAlignment="1" applyProtection="1">
      <alignment horizontal="center" vertical="center"/>
      <protection hidden="1"/>
    </xf>
    <xf numFmtId="0" fontId="27" fillId="0" borderId="63" xfId="0" applyFont="1" applyBorder="1" applyAlignment="1" applyProtection="1">
      <alignment horizontal="center" vertical="center"/>
      <protection hidden="1"/>
    </xf>
    <xf numFmtId="164" fontId="52" fillId="8" borderId="63" xfId="0" applyNumberFormat="1" applyFont="1" applyFill="1" applyBorder="1" applyAlignment="1" applyProtection="1">
      <alignment horizontal="center" vertical="center"/>
      <protection hidden="1"/>
    </xf>
    <xf numFmtId="164" fontId="52" fillId="8" borderId="7" xfId="0" applyNumberFormat="1" applyFont="1" applyFill="1" applyBorder="1" applyAlignment="1" applyProtection="1">
      <alignment horizontal="center" vertical="center"/>
      <protection hidden="1"/>
    </xf>
    <xf numFmtId="164" fontId="52" fillId="8" borderId="3" xfId="0" applyNumberFormat="1" applyFont="1" applyFill="1" applyBorder="1" applyAlignment="1" applyProtection="1">
      <alignment horizontal="center" vertical="center"/>
      <protection hidden="1"/>
    </xf>
    <xf numFmtId="164" fontId="53" fillId="0" borderId="63" xfId="0" applyNumberFormat="1" applyFont="1" applyBorder="1" applyAlignment="1" applyProtection="1">
      <alignment horizontal="center" vertical="center"/>
      <protection hidden="1"/>
    </xf>
    <xf numFmtId="164" fontId="53" fillId="0" borderId="7" xfId="0" applyNumberFormat="1" applyFont="1" applyBorder="1" applyAlignment="1" applyProtection="1">
      <alignment horizontal="center" vertical="center"/>
      <protection hidden="1"/>
    </xf>
    <xf numFmtId="164" fontId="53" fillId="0" borderId="3" xfId="0" applyNumberFormat="1" applyFont="1" applyBorder="1" applyAlignment="1" applyProtection="1">
      <alignment horizontal="center" vertical="center"/>
      <protection hidden="1"/>
    </xf>
    <xf numFmtId="164" fontId="53" fillId="2" borderId="63" xfId="0" applyNumberFormat="1" applyFont="1" applyFill="1" applyBorder="1" applyAlignment="1" applyProtection="1">
      <alignment horizontal="center" vertical="center"/>
      <protection hidden="1"/>
    </xf>
    <xf numFmtId="164" fontId="53" fillId="2" borderId="3" xfId="0" applyNumberFormat="1" applyFont="1" applyFill="1" applyBorder="1" applyAlignment="1" applyProtection="1">
      <alignment horizontal="center" vertical="center"/>
      <protection hidden="1"/>
    </xf>
    <xf numFmtId="0" fontId="27" fillId="0" borderId="3" xfId="0" applyFont="1" applyBorder="1" applyAlignment="1" applyProtection="1">
      <alignment horizontal="center" vertical="center"/>
      <protection hidden="1"/>
    </xf>
    <xf numFmtId="0" fontId="27" fillId="0" borderId="4" xfId="0" applyFont="1" applyBorder="1" applyAlignment="1" applyProtection="1">
      <alignment horizontal="center" vertical="center"/>
      <protection hidden="1"/>
    </xf>
    <xf numFmtId="164" fontId="28" fillId="8" borderId="3" xfId="0" applyNumberFormat="1" applyFont="1" applyFill="1" applyBorder="1" applyAlignment="1" applyProtection="1">
      <alignment horizontal="center" vertical="center"/>
      <protection hidden="1"/>
    </xf>
    <xf numFmtId="164" fontId="27" fillId="0" borderId="3" xfId="0" applyNumberFormat="1" applyFont="1" applyBorder="1" applyAlignment="1" applyProtection="1">
      <alignment horizontal="center" vertical="center"/>
      <protection hidden="1"/>
    </xf>
    <xf numFmtId="0" fontId="1" fillId="0" borderId="54" xfId="0" applyFont="1" applyBorder="1" applyAlignment="1" applyProtection="1">
      <alignment horizontal="left" vertical="center"/>
      <protection hidden="1"/>
    </xf>
    <xf numFmtId="0" fontId="1" fillId="0" borderId="55" xfId="0" applyFont="1" applyBorder="1" applyAlignment="1" applyProtection="1">
      <alignment horizontal="left" vertical="center"/>
      <protection hidden="1"/>
    </xf>
    <xf numFmtId="164" fontId="28" fillId="8" borderId="63" xfId="0" applyNumberFormat="1" applyFont="1" applyFill="1" applyBorder="1" applyAlignment="1" applyProtection="1">
      <alignment horizontal="center" vertical="center"/>
      <protection hidden="1"/>
    </xf>
    <xf numFmtId="164" fontId="27" fillId="0" borderId="63" xfId="0" applyNumberFormat="1" applyFont="1" applyBorder="1" applyAlignment="1" applyProtection="1">
      <alignment horizontal="center" vertical="center"/>
      <protection hidden="1"/>
    </xf>
    <xf numFmtId="164" fontId="27" fillId="0" borderId="7" xfId="0" applyNumberFormat="1" applyFont="1" applyBorder="1" applyAlignment="1" applyProtection="1">
      <alignment horizontal="center" vertical="center"/>
      <protection hidden="1"/>
    </xf>
    <xf numFmtId="164" fontId="27" fillId="2" borderId="63" xfId="0" applyNumberFormat="1" applyFont="1" applyFill="1" applyBorder="1" applyAlignment="1" applyProtection="1">
      <alignment horizontal="center" vertical="center"/>
      <protection hidden="1"/>
    </xf>
    <xf numFmtId="164" fontId="27" fillId="2" borderId="7" xfId="0" applyNumberFormat="1" applyFont="1" applyFill="1" applyBorder="1" applyAlignment="1" applyProtection="1">
      <alignment horizontal="center" vertical="center"/>
      <protection hidden="1"/>
    </xf>
    <xf numFmtId="0" fontId="36" fillId="4" borderId="52" xfId="0" applyFont="1" applyFill="1" applyBorder="1" applyAlignment="1" applyProtection="1">
      <alignment horizontal="center" vertical="center" wrapText="1"/>
      <protection hidden="1"/>
    </xf>
    <xf numFmtId="0" fontId="36" fillId="4" borderId="38" xfId="0" applyFont="1" applyFill="1" applyBorder="1" applyAlignment="1" applyProtection="1">
      <alignment horizontal="center" vertical="center" wrapText="1"/>
      <protection hidden="1"/>
    </xf>
    <xf numFmtId="0" fontId="36" fillId="4" borderId="22" xfId="0" applyFont="1" applyFill="1" applyBorder="1" applyAlignment="1" applyProtection="1">
      <alignment horizontal="center" vertical="center" wrapText="1"/>
      <protection hidden="1"/>
    </xf>
    <xf numFmtId="0" fontId="36" fillId="4" borderId="19" xfId="0" applyFont="1" applyFill="1" applyBorder="1" applyAlignment="1" applyProtection="1">
      <alignment horizontal="center" vertical="center" wrapText="1"/>
      <protection hidden="1"/>
    </xf>
    <xf numFmtId="164" fontId="27" fillId="2" borderId="6" xfId="0" applyNumberFormat="1" applyFont="1" applyFill="1" applyBorder="1" applyAlignment="1" applyProtection="1">
      <alignment horizontal="center" vertical="center"/>
      <protection hidden="1"/>
    </xf>
    <xf numFmtId="164" fontId="27" fillId="0" borderId="6" xfId="0" applyNumberFormat="1" applyFont="1" applyBorder="1" applyAlignment="1" applyProtection="1">
      <alignment horizontal="center" vertical="center"/>
      <protection hidden="1"/>
    </xf>
    <xf numFmtId="0" fontId="27" fillId="0" borderId="62" xfId="0" applyFont="1" applyBorder="1" applyAlignment="1" applyProtection="1">
      <alignment horizontal="center" vertical="center"/>
      <protection hidden="1"/>
    </xf>
    <xf numFmtId="0" fontId="27" fillId="0" borderId="1" xfId="0" applyFont="1" applyBorder="1" applyAlignment="1" applyProtection="1">
      <alignment horizontal="center" vertical="center"/>
      <protection hidden="1"/>
    </xf>
    <xf numFmtId="164" fontId="28" fillId="8" borderId="62" xfId="0" applyNumberFormat="1" applyFont="1" applyFill="1" applyBorder="1" applyAlignment="1" applyProtection="1">
      <alignment horizontal="center" vertical="center"/>
      <protection hidden="1"/>
    </xf>
    <xf numFmtId="164" fontId="28" fillId="8" borderId="1" xfId="0" applyNumberFormat="1" applyFont="1" applyFill="1" applyBorder="1" applyAlignment="1" applyProtection="1">
      <alignment horizontal="center" vertical="center"/>
      <protection hidden="1"/>
    </xf>
    <xf numFmtId="164" fontId="27" fillId="0" borderId="1" xfId="0" applyNumberFormat="1" applyFont="1" applyBorder="1" applyAlignment="1" applyProtection="1">
      <alignment horizontal="center" vertical="center"/>
      <protection hidden="1"/>
    </xf>
    <xf numFmtId="164" fontId="27" fillId="2" borderId="62" xfId="0" applyNumberFormat="1" applyFont="1" applyFill="1" applyBorder="1" applyAlignment="1" applyProtection="1">
      <alignment horizontal="center" vertical="center"/>
      <protection hidden="1"/>
    </xf>
    <xf numFmtId="164" fontId="27" fillId="2" borderId="1" xfId="0" applyNumberFormat="1" applyFont="1" applyFill="1" applyBorder="1" applyAlignment="1" applyProtection="1">
      <alignment horizontal="center" vertical="center"/>
      <protection hidden="1"/>
    </xf>
    <xf numFmtId="164" fontId="31" fillId="2" borderId="1" xfId="0" applyNumberFormat="1" applyFont="1" applyFill="1" applyBorder="1" applyAlignment="1" applyProtection="1">
      <alignment horizontal="center" vertical="center"/>
      <protection hidden="1"/>
    </xf>
    <xf numFmtId="164" fontId="31" fillId="2" borderId="4" xfId="0" applyNumberFormat="1" applyFont="1" applyFill="1" applyBorder="1" applyAlignment="1" applyProtection="1">
      <alignment horizontal="center" vertical="center"/>
      <protection hidden="1"/>
    </xf>
    <xf numFmtId="164" fontId="52" fillId="8" borderId="6" xfId="0" applyNumberFormat="1" applyFont="1" applyFill="1" applyBorder="1" applyAlignment="1" applyProtection="1">
      <alignment horizontal="center" vertical="center"/>
      <protection hidden="1"/>
    </xf>
    <xf numFmtId="164" fontId="27" fillId="17" borderId="4" xfId="0" applyNumberFormat="1" applyFont="1" applyFill="1" applyBorder="1" applyAlignment="1" applyProtection="1">
      <alignment horizontal="center" vertical="center"/>
      <protection hidden="1"/>
    </xf>
    <xf numFmtId="164" fontId="27" fillId="17" borderId="7" xfId="0" applyNumberFormat="1" applyFont="1" applyFill="1" applyBorder="1" applyAlignment="1" applyProtection="1">
      <alignment horizontal="center" vertical="center"/>
      <protection hidden="1"/>
    </xf>
    <xf numFmtId="164" fontId="55" fillId="2" borderId="1" xfId="0" applyNumberFormat="1" applyFont="1" applyFill="1" applyBorder="1" applyAlignment="1" applyProtection="1">
      <alignment horizontal="center" vertical="center"/>
      <protection hidden="1"/>
    </xf>
    <xf numFmtId="164" fontId="27" fillId="14" borderId="4" xfId="0" applyNumberFormat="1" applyFont="1" applyFill="1" applyBorder="1" applyAlignment="1" applyProtection="1">
      <alignment horizontal="center" vertical="center"/>
      <protection hidden="1"/>
    </xf>
    <xf numFmtId="0" fontId="0" fillId="0" borderId="6" xfId="0" applyBorder="1" applyAlignment="1" applyProtection="1">
      <alignment horizontal="center" vertical="center"/>
      <protection hidden="1"/>
    </xf>
    <xf numFmtId="0" fontId="0" fillId="0" borderId="1" xfId="0" applyBorder="1" applyAlignment="1" applyProtection="1">
      <alignment horizontal="center" vertical="center"/>
      <protection hidden="1"/>
    </xf>
    <xf numFmtId="0" fontId="0" fillId="0" borderId="5" xfId="0" applyBorder="1" applyAlignment="1" applyProtection="1">
      <alignment horizontal="center" vertical="center"/>
      <protection hidden="1"/>
    </xf>
    <xf numFmtId="0" fontId="27" fillId="0" borderId="5" xfId="0" applyFont="1" applyBorder="1" applyAlignment="1" applyProtection="1">
      <alignment horizontal="center" vertical="center"/>
      <protection hidden="1"/>
    </xf>
    <xf numFmtId="164" fontId="52" fillId="8" borderId="4" xfId="0" applyNumberFormat="1" applyFont="1" applyFill="1" applyBorder="1" applyAlignment="1" applyProtection="1">
      <alignment horizontal="center" vertical="center"/>
      <protection hidden="1"/>
    </xf>
    <xf numFmtId="164" fontId="54" fillId="0" borderId="4" xfId="0" applyNumberFormat="1" applyFont="1" applyBorder="1" applyAlignment="1" applyProtection="1">
      <alignment horizontal="center" vertical="center"/>
      <protection hidden="1"/>
    </xf>
    <xf numFmtId="164" fontId="54" fillId="0" borderId="7" xfId="0" applyNumberFormat="1" applyFont="1" applyBorder="1" applyAlignment="1" applyProtection="1">
      <alignment horizontal="center" vertical="center"/>
      <protection hidden="1"/>
    </xf>
    <xf numFmtId="164" fontId="54" fillId="0" borderId="3" xfId="0" applyNumberFormat="1" applyFont="1" applyBorder="1" applyAlignment="1" applyProtection="1">
      <alignment horizontal="center" vertical="center"/>
      <protection hidden="1"/>
    </xf>
    <xf numFmtId="164" fontId="54" fillId="0" borderId="6" xfId="0" applyNumberFormat="1" applyFont="1" applyBorder="1" applyAlignment="1" applyProtection="1">
      <alignment horizontal="center" vertical="center"/>
      <protection hidden="1"/>
    </xf>
    <xf numFmtId="0" fontId="36" fillId="4" borderId="22" xfId="0" applyFont="1" applyFill="1" applyBorder="1" applyAlignment="1" applyProtection="1">
      <alignment horizontal="center" vertical="center"/>
      <protection hidden="1"/>
    </xf>
    <xf numFmtId="0" fontId="36" fillId="0" borderId="31" xfId="0" applyFont="1" applyBorder="1" applyAlignment="1" applyProtection="1">
      <alignment horizontal="center" vertical="center"/>
      <protection hidden="1"/>
    </xf>
    <xf numFmtId="164" fontId="27" fillId="2" borderId="5" xfId="0" applyNumberFormat="1" applyFont="1" applyFill="1" applyBorder="1" applyAlignment="1" applyProtection="1">
      <alignment horizontal="center" vertical="center"/>
      <protection hidden="1"/>
    </xf>
    <xf numFmtId="44" fontId="28" fillId="8" borderId="1" xfId="1" applyFont="1" applyFill="1" applyBorder="1" applyAlignment="1" applyProtection="1">
      <alignment horizontal="center" vertical="center"/>
      <protection hidden="1"/>
    </xf>
    <xf numFmtId="44" fontId="28" fillId="8" borderId="4" xfId="1" applyFont="1" applyFill="1" applyBorder="1" applyAlignment="1" applyProtection="1">
      <alignment horizontal="center" vertical="center"/>
      <protection hidden="1"/>
    </xf>
    <xf numFmtId="0" fontId="38" fillId="0" borderId="1" xfId="0" applyFont="1" applyBorder="1" applyAlignment="1" applyProtection="1">
      <alignment horizontal="left" vertical="center" wrapText="1"/>
      <protection hidden="1"/>
    </xf>
    <xf numFmtId="0" fontId="38" fillId="0" borderId="4" xfId="0" applyFont="1" applyBorder="1" applyAlignment="1" applyProtection="1">
      <alignment horizontal="left" vertical="center" wrapText="1"/>
      <protection hidden="1"/>
    </xf>
    <xf numFmtId="0" fontId="38" fillId="0" borderId="62" xfId="0" applyFont="1" applyBorder="1" applyAlignment="1" applyProtection="1">
      <alignment horizontal="left" vertical="center" wrapText="1"/>
      <protection hidden="1"/>
    </xf>
    <xf numFmtId="0" fontId="38" fillId="0" borderId="5" xfId="0" applyFont="1" applyBorder="1" applyAlignment="1" applyProtection="1">
      <alignment horizontal="left" vertical="center" wrapText="1"/>
      <protection hidden="1"/>
    </xf>
    <xf numFmtId="164" fontId="27" fillId="0" borderId="5" xfId="0" applyNumberFormat="1" applyFont="1" applyBorder="1" applyAlignment="1" applyProtection="1">
      <alignment horizontal="center" vertical="center"/>
      <protection hidden="1"/>
    </xf>
    <xf numFmtId="0" fontId="36" fillId="4" borderId="63" xfId="0" applyFont="1" applyFill="1" applyBorder="1" applyAlignment="1" applyProtection="1">
      <alignment horizontal="left" vertical="center"/>
      <protection hidden="1"/>
    </xf>
    <xf numFmtId="0" fontId="36" fillId="0" borderId="7" xfId="0" applyFont="1" applyBorder="1" applyAlignment="1" applyProtection="1">
      <alignment horizontal="left" vertical="center"/>
      <protection hidden="1"/>
    </xf>
    <xf numFmtId="0" fontId="36" fillId="4" borderId="15" xfId="0" applyFont="1" applyFill="1" applyBorder="1" applyAlignment="1" applyProtection="1">
      <alignment horizontal="center" vertical="center" wrapText="1"/>
      <protection hidden="1"/>
    </xf>
    <xf numFmtId="0" fontId="36" fillId="4" borderId="30" xfId="0" applyFont="1" applyFill="1" applyBorder="1" applyAlignment="1" applyProtection="1">
      <alignment horizontal="center" vertical="center" wrapText="1"/>
      <protection hidden="1"/>
    </xf>
    <xf numFmtId="0" fontId="56" fillId="18" borderId="45" xfId="0" applyFont="1" applyFill="1" applyBorder="1" applyAlignment="1" applyProtection="1">
      <alignment horizontal="center" vertical="center"/>
      <protection hidden="1"/>
    </xf>
    <xf numFmtId="164" fontId="32" fillId="8" borderId="7" xfId="0" applyNumberFormat="1" applyFont="1" applyFill="1" applyBorder="1" applyAlignment="1" applyProtection="1">
      <alignment horizontal="center" vertical="center"/>
      <protection hidden="1"/>
    </xf>
    <xf numFmtId="164" fontId="32" fillId="8" borderId="3" xfId="0" applyNumberFormat="1" applyFont="1" applyFill="1" applyBorder="1" applyAlignment="1" applyProtection="1">
      <alignment horizontal="center" vertical="center"/>
      <protection hidden="1"/>
    </xf>
    <xf numFmtId="164" fontId="55" fillId="2" borderId="63" xfId="0" applyNumberFormat="1" applyFont="1" applyFill="1" applyBorder="1" applyAlignment="1" applyProtection="1">
      <alignment horizontal="center" vertical="center"/>
      <protection hidden="1"/>
    </xf>
    <xf numFmtId="164" fontId="55" fillId="2" borderId="7" xfId="0" applyNumberFormat="1" applyFont="1" applyFill="1" applyBorder="1" applyAlignment="1" applyProtection="1">
      <alignment horizontal="center" vertical="center"/>
      <protection hidden="1"/>
    </xf>
    <xf numFmtId="164" fontId="55" fillId="2" borderId="3" xfId="0" applyNumberFormat="1" applyFont="1" applyFill="1" applyBorder="1" applyAlignment="1" applyProtection="1">
      <alignment horizontal="center" vertical="center"/>
      <protection hidden="1"/>
    </xf>
    <xf numFmtId="0" fontId="42" fillId="0" borderId="3" xfId="0" applyFont="1" applyBorder="1" applyAlignment="1" applyProtection="1">
      <alignment horizontal="left" vertical="center" wrapText="1"/>
      <protection hidden="1"/>
    </xf>
    <xf numFmtId="0" fontId="42" fillId="0" borderId="1" xfId="0" applyFont="1" applyBorder="1" applyAlignment="1" applyProtection="1">
      <alignment horizontal="left" vertical="center" wrapText="1"/>
      <protection hidden="1"/>
    </xf>
    <xf numFmtId="0" fontId="42" fillId="0" borderId="4" xfId="0" applyFont="1" applyBorder="1" applyAlignment="1" applyProtection="1">
      <alignment horizontal="left" vertical="center" wrapText="1"/>
      <protection hidden="1"/>
    </xf>
    <xf numFmtId="0" fontId="36" fillId="4" borderId="20" xfId="0" applyFont="1" applyFill="1" applyBorder="1" applyAlignment="1" applyProtection="1">
      <alignment horizontal="center" vertical="center" wrapText="1"/>
      <protection hidden="1"/>
    </xf>
    <xf numFmtId="0" fontId="36" fillId="4" borderId="14" xfId="0" applyFont="1" applyFill="1" applyBorder="1" applyAlignment="1" applyProtection="1">
      <alignment horizontal="center" vertical="center" wrapText="1"/>
      <protection hidden="1"/>
    </xf>
    <xf numFmtId="0" fontId="36" fillId="4" borderId="57" xfId="0" applyFont="1" applyFill="1" applyBorder="1" applyAlignment="1" applyProtection="1">
      <alignment horizontal="center" vertical="center" wrapText="1"/>
      <protection hidden="1"/>
    </xf>
    <xf numFmtId="0" fontId="36" fillId="4" borderId="0" xfId="0" applyFont="1" applyFill="1" applyAlignment="1" applyProtection="1">
      <alignment horizontal="center" vertical="center" wrapText="1"/>
      <protection hidden="1"/>
    </xf>
    <xf numFmtId="164" fontId="27" fillId="7" borderId="4" xfId="0" applyNumberFormat="1" applyFont="1" applyFill="1" applyBorder="1" applyAlignment="1" applyProtection="1">
      <alignment horizontal="center" vertical="center"/>
      <protection hidden="1"/>
    </xf>
    <xf numFmtId="164" fontId="27" fillId="7" borderId="7" xfId="0" applyNumberFormat="1" applyFont="1" applyFill="1" applyBorder="1" applyAlignment="1" applyProtection="1">
      <alignment horizontal="center" vertical="center"/>
      <protection hidden="1"/>
    </xf>
    <xf numFmtId="164" fontId="27" fillId="7" borderId="3" xfId="0" applyNumberFormat="1" applyFont="1" applyFill="1" applyBorder="1" applyAlignment="1" applyProtection="1">
      <alignment horizontal="center" vertical="center"/>
      <protection hidden="1"/>
    </xf>
    <xf numFmtId="0" fontId="35" fillId="0" borderId="1" xfId="0" applyFont="1" applyBorder="1" applyAlignment="1" applyProtection="1">
      <alignment horizontal="left" vertical="center" wrapText="1"/>
      <protection hidden="1"/>
    </xf>
    <xf numFmtId="164" fontId="27" fillId="7" borderId="29" xfId="0" applyNumberFormat="1" applyFont="1" applyFill="1" applyBorder="1" applyAlignment="1" applyProtection="1">
      <alignment horizontal="center" vertical="top" wrapText="1"/>
      <protection hidden="1"/>
    </xf>
    <xf numFmtId="164" fontId="27" fillId="7" borderId="58" xfId="0" applyNumberFormat="1" applyFont="1" applyFill="1" applyBorder="1" applyAlignment="1" applyProtection="1">
      <alignment horizontal="center" vertical="top" wrapText="1"/>
      <protection hidden="1"/>
    </xf>
    <xf numFmtId="164" fontId="27" fillId="7" borderId="54" xfId="0" applyNumberFormat="1" applyFont="1" applyFill="1" applyBorder="1" applyAlignment="1" applyProtection="1">
      <alignment horizontal="center" vertical="top" wrapText="1"/>
      <protection hidden="1"/>
    </xf>
    <xf numFmtId="164" fontId="27" fillId="7" borderId="0" xfId="0" applyNumberFormat="1" applyFont="1" applyFill="1" applyAlignment="1" applyProtection="1">
      <alignment horizontal="center" vertical="top" wrapText="1"/>
      <protection hidden="1"/>
    </xf>
    <xf numFmtId="164" fontId="27" fillId="7" borderId="55" xfId="0" applyNumberFormat="1" applyFont="1" applyFill="1" applyBorder="1" applyAlignment="1" applyProtection="1">
      <alignment horizontal="center" vertical="top" wrapText="1"/>
      <protection hidden="1"/>
    </xf>
    <xf numFmtId="164" fontId="27" fillId="7" borderId="45" xfId="0" applyNumberFormat="1" applyFont="1" applyFill="1" applyBorder="1" applyAlignment="1" applyProtection="1">
      <alignment horizontal="center" vertical="top" wrapText="1"/>
      <protection hidden="1"/>
    </xf>
    <xf numFmtId="164" fontId="31" fillId="2" borderId="3" xfId="0" applyNumberFormat="1" applyFont="1" applyFill="1" applyBorder="1" applyAlignment="1" applyProtection="1">
      <alignment horizontal="center" vertical="center"/>
      <protection hidden="1"/>
    </xf>
    <xf numFmtId="0" fontId="34" fillId="5" borderId="17" xfId="0" applyFont="1" applyFill="1" applyBorder="1" applyAlignment="1" applyProtection="1">
      <alignment horizontal="center" vertical="center"/>
      <protection hidden="1"/>
    </xf>
    <xf numFmtId="0" fontId="34" fillId="5" borderId="18" xfId="0" applyFont="1" applyFill="1" applyBorder="1" applyAlignment="1" applyProtection="1">
      <alignment horizontal="center" vertical="center"/>
      <protection hidden="1"/>
    </xf>
    <xf numFmtId="0" fontId="35" fillId="0" borderId="4" xfId="0" applyFont="1" applyBorder="1" applyAlignment="1" applyProtection="1">
      <alignment horizontal="left" vertical="center" wrapText="1"/>
      <protection hidden="1"/>
    </xf>
    <xf numFmtId="0" fontId="36" fillId="0" borderId="30" xfId="0" applyFont="1" applyBorder="1" applyAlignment="1" applyProtection="1">
      <alignment horizontal="center" vertical="center" wrapText="1"/>
      <protection hidden="1"/>
    </xf>
    <xf numFmtId="0" fontId="36" fillId="4" borderId="59" xfId="0" applyFont="1" applyFill="1" applyBorder="1" applyAlignment="1" applyProtection="1">
      <alignment horizontal="center" vertical="center" wrapText="1"/>
      <protection hidden="1"/>
    </xf>
    <xf numFmtId="164" fontId="28" fillId="8" borderId="5" xfId="0" applyNumberFormat="1" applyFont="1" applyFill="1" applyBorder="1" applyAlignment="1" applyProtection="1">
      <alignment horizontal="center" vertical="center"/>
      <protection hidden="1"/>
    </xf>
    <xf numFmtId="164" fontId="32" fillId="8" borderId="63" xfId="0" applyNumberFormat="1" applyFont="1" applyFill="1" applyBorder="1" applyAlignment="1" applyProtection="1">
      <alignment horizontal="center" vertical="center"/>
      <protection hidden="1"/>
    </xf>
    <xf numFmtId="164" fontId="27" fillId="0" borderId="10" xfId="0" applyNumberFormat="1" applyFont="1" applyBorder="1" applyAlignment="1" applyProtection="1">
      <alignment horizontal="center" vertical="center"/>
      <protection hidden="1"/>
    </xf>
    <xf numFmtId="164" fontId="27" fillId="0" borderId="21" xfId="0" applyNumberFormat="1" applyFont="1" applyBorder="1" applyAlignment="1" applyProtection="1">
      <alignment horizontal="center" vertical="center"/>
      <protection hidden="1"/>
    </xf>
    <xf numFmtId="0" fontId="0" fillId="0" borderId="7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27" fillId="16" borderId="1" xfId="0" applyFont="1" applyFill="1" applyBorder="1" applyAlignment="1" applyProtection="1">
      <alignment horizontal="center" vertical="center"/>
      <protection hidden="1"/>
    </xf>
    <xf numFmtId="0" fontId="0" fillId="16" borderId="1" xfId="0" applyFill="1" applyBorder="1" applyAlignment="1" applyProtection="1">
      <alignment horizontal="center" vertical="center"/>
      <protection hidden="1"/>
    </xf>
    <xf numFmtId="0" fontId="33" fillId="0" borderId="4" xfId="0" applyFont="1" applyBorder="1" applyAlignment="1" applyProtection="1">
      <alignment horizontal="center" vertical="center"/>
      <protection hidden="1"/>
    </xf>
    <xf numFmtId="0" fontId="33" fillId="0" borderId="7" xfId="0" applyFont="1" applyBorder="1" applyAlignment="1" applyProtection="1">
      <alignment horizontal="center" vertical="center"/>
      <protection hidden="1"/>
    </xf>
    <xf numFmtId="0" fontId="33" fillId="0" borderId="6" xfId="0" applyFont="1" applyBorder="1" applyAlignment="1" applyProtection="1">
      <alignment horizontal="center" vertical="center"/>
      <protection hidden="1"/>
    </xf>
    <xf numFmtId="164" fontId="27" fillId="0" borderId="4" xfId="0" applyNumberFormat="1" applyFont="1" applyBorder="1" applyAlignment="1" applyProtection="1">
      <alignment horizontal="center" vertical="center" wrapText="1"/>
      <protection hidden="1"/>
    </xf>
    <xf numFmtId="164" fontId="27" fillId="0" borderId="7" xfId="0" applyNumberFormat="1" applyFont="1" applyBorder="1" applyAlignment="1" applyProtection="1">
      <alignment horizontal="center" vertical="center" wrapText="1"/>
      <protection hidden="1"/>
    </xf>
    <xf numFmtId="0" fontId="0" fillId="0" borderId="7" xfId="0" applyBorder="1" applyAlignment="1" applyProtection="1">
      <alignment horizontal="center" vertical="center" wrapText="1"/>
      <protection hidden="1"/>
    </xf>
    <xf numFmtId="0" fontId="0" fillId="0" borderId="3" xfId="0" applyBorder="1" applyAlignment="1" applyProtection="1">
      <alignment horizontal="center" vertical="center" wrapText="1"/>
      <protection hidden="1"/>
    </xf>
    <xf numFmtId="164" fontId="55" fillId="2" borderId="5" xfId="0" applyNumberFormat="1" applyFont="1" applyFill="1" applyBorder="1" applyAlignment="1" applyProtection="1">
      <alignment horizontal="center" vertical="center"/>
      <protection hidden="1"/>
    </xf>
    <xf numFmtId="164" fontId="32" fillId="8" borderId="1" xfId="0" applyNumberFormat="1" applyFont="1" applyFill="1" applyBorder="1" applyAlignment="1" applyProtection="1">
      <alignment horizontal="center" vertical="center"/>
      <protection hidden="1"/>
    </xf>
    <xf numFmtId="164" fontId="32" fillId="8" borderId="5" xfId="0" applyNumberFormat="1" applyFont="1" applyFill="1" applyBorder="1" applyAlignment="1" applyProtection="1">
      <alignment horizontal="center" vertical="center"/>
      <protection hidden="1"/>
    </xf>
    <xf numFmtId="164" fontId="31" fillId="2" borderId="62" xfId="0" applyNumberFormat="1" applyFont="1" applyFill="1" applyBorder="1" applyAlignment="1" applyProtection="1">
      <alignment horizontal="center" vertical="center"/>
      <protection hidden="1"/>
    </xf>
    <xf numFmtId="164" fontId="31" fillId="2" borderId="5" xfId="0" applyNumberFormat="1" applyFont="1" applyFill="1" applyBorder="1" applyAlignment="1" applyProtection="1">
      <alignment horizontal="center" vertical="center"/>
      <protection hidden="1"/>
    </xf>
    <xf numFmtId="0" fontId="55" fillId="0" borderId="1" xfId="0" applyFont="1" applyBorder="1" applyAlignment="1" applyProtection="1">
      <alignment horizontal="center" vertical="center"/>
      <protection hidden="1"/>
    </xf>
    <xf numFmtId="0" fontId="56" fillId="5" borderId="17" xfId="0" applyFont="1" applyFill="1" applyBorder="1" applyAlignment="1" applyProtection="1">
      <alignment horizontal="center" vertical="center"/>
      <protection hidden="1"/>
    </xf>
    <xf numFmtId="164" fontId="55" fillId="17" borderId="4" xfId="0" applyNumberFormat="1" applyFont="1" applyFill="1" applyBorder="1" applyAlignment="1" applyProtection="1">
      <alignment horizontal="center" vertical="center"/>
      <protection hidden="1"/>
    </xf>
    <xf numFmtId="164" fontId="55" fillId="17" borderId="7" xfId="0" applyNumberFormat="1" applyFont="1" applyFill="1" applyBorder="1" applyAlignment="1" applyProtection="1">
      <alignment horizontal="center" vertical="center"/>
      <protection hidden="1"/>
    </xf>
    <xf numFmtId="164" fontId="55" fillId="17" borderId="6" xfId="0" applyNumberFormat="1" applyFont="1" applyFill="1" applyBorder="1" applyAlignment="1" applyProtection="1">
      <alignment horizontal="center" vertical="center"/>
      <protection hidden="1"/>
    </xf>
    <xf numFmtId="164" fontId="32" fillId="8" borderId="6" xfId="0" applyNumberFormat="1" applyFont="1" applyFill="1" applyBorder="1" applyAlignment="1" applyProtection="1">
      <alignment horizontal="center" vertical="center"/>
      <protection hidden="1"/>
    </xf>
    <xf numFmtId="164" fontId="55" fillId="2" borderId="6" xfId="0" applyNumberFormat="1" applyFont="1" applyFill="1" applyBorder="1" applyAlignment="1" applyProtection="1">
      <alignment horizontal="center" vertical="center"/>
      <protection hidden="1"/>
    </xf>
    <xf numFmtId="164" fontId="55" fillId="0" borderId="62" xfId="0" applyNumberFormat="1" applyFont="1" applyBorder="1" applyAlignment="1" applyProtection="1">
      <alignment horizontal="center" vertical="center"/>
      <protection hidden="1"/>
    </xf>
    <xf numFmtId="164" fontId="55" fillId="0" borderId="1" xfId="0" applyNumberFormat="1" applyFont="1" applyBorder="1" applyAlignment="1" applyProtection="1">
      <alignment horizontal="center" vertical="center"/>
      <protection hidden="1"/>
    </xf>
    <xf numFmtId="164" fontId="27" fillId="17" borderId="6" xfId="0" applyNumberFormat="1" applyFont="1" applyFill="1" applyBorder="1" applyAlignment="1" applyProtection="1">
      <alignment horizontal="center" vertical="center"/>
      <protection hidden="1"/>
    </xf>
    <xf numFmtId="0" fontId="1" fillId="0" borderId="0" xfId="0" applyFont="1" applyAlignment="1" applyProtection="1">
      <alignment horizontal="left" vertical="center"/>
      <protection hidden="1"/>
    </xf>
    <xf numFmtId="0" fontId="0" fillId="0" borderId="0" xfId="0" applyAlignment="1" applyProtection="1">
      <alignment vertical="center"/>
      <protection hidden="1"/>
    </xf>
    <xf numFmtId="0" fontId="8" fillId="11" borderId="36" xfId="0" applyFont="1" applyFill="1" applyBorder="1" applyAlignment="1" applyProtection="1">
      <alignment horizontal="center" vertical="center"/>
      <protection hidden="1"/>
    </xf>
    <xf numFmtId="0" fontId="50" fillId="0" borderId="36" xfId="0" applyFont="1" applyBorder="1" applyAlignment="1" applyProtection="1">
      <alignment horizontal="center" vertical="center"/>
      <protection hidden="1"/>
    </xf>
    <xf numFmtId="0" fontId="1" fillId="0" borderId="36" xfId="0" applyFont="1" applyBorder="1" applyAlignment="1" applyProtection="1">
      <alignment horizontal="left" vertical="center"/>
      <protection hidden="1"/>
    </xf>
    <xf numFmtId="0" fontId="0" fillId="0" borderId="36" xfId="0" applyBorder="1" applyAlignment="1" applyProtection="1">
      <alignment horizontal="left" vertical="center"/>
      <protection hidden="1"/>
    </xf>
    <xf numFmtId="0" fontId="1" fillId="9" borderId="44" xfId="0" applyFont="1" applyFill="1" applyBorder="1" applyAlignment="1" applyProtection="1">
      <alignment horizontal="center" vertical="center"/>
      <protection locked="0"/>
    </xf>
    <xf numFmtId="0" fontId="1" fillId="9" borderId="0" xfId="0" applyFont="1" applyFill="1" applyAlignment="1" applyProtection="1">
      <alignment horizontal="center" vertical="center"/>
      <protection locked="0"/>
    </xf>
    <xf numFmtId="0" fontId="1" fillId="9" borderId="36" xfId="0" applyFont="1" applyFill="1" applyBorder="1" applyAlignment="1" applyProtection="1">
      <alignment horizontal="center" vertical="center"/>
      <protection locked="0"/>
    </xf>
  </cellXfs>
  <cellStyles count="6">
    <cellStyle name="Lien hypertexte" xfId="3" builtinId="8"/>
    <cellStyle name="Monétaire" xfId="1" builtinId="4"/>
    <cellStyle name="Monétaire 2" xfId="2" xr:uid="{2DCF020F-147D-406B-BFD6-94D0A65D986C}"/>
    <cellStyle name="Monétaire 2 2" xfId="5" xr:uid="{1F4ECF69-F31A-4609-A5CC-0B45F041BF95}"/>
    <cellStyle name="Monétaire 3" xfId="4" xr:uid="{676D031C-B00B-42BA-8C5F-120E0A7BD03F}"/>
    <cellStyle name="Normal" xfId="0" builtinId="0"/>
  </cellStyles>
  <dxfs count="0"/>
  <tableStyles count="0" defaultTableStyle="TableStyleMedium2" defaultPivotStyle="PivotStyleLight16"/>
  <colors>
    <mruColors>
      <color rgb="FFC48D1E"/>
      <color rgb="FFC49E70"/>
      <color rgb="FFAC8300"/>
      <color rgb="FFE29492"/>
      <color rgb="FFCC8172"/>
      <color rgb="FFC87666"/>
      <color rgb="FFBC8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microsoft.com/office/2022/11/relationships/FeaturePropertyBag" Target="featurePropertyBag/featurePropertyBag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5" Type="http://schemas.openxmlformats.org/officeDocument/2006/relationships/customXml" Target="../customXml/item1.xml"/><Relationship Id="rId10" Type="http://schemas.microsoft.com/office/2017/06/relationships/rdRichValue" Target="richData/rdrichvalue.xml"/><Relationship Id="rId4" Type="http://schemas.openxmlformats.org/officeDocument/2006/relationships/externalLink" Target="externalLinks/externalLink1.xml"/><Relationship Id="rId9" Type="http://schemas.microsoft.com/office/2022/10/relationships/richValueRel" Target="richData/richValueRel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0.png"/><Relationship Id="rId2" Type="http://schemas.openxmlformats.org/officeDocument/2006/relationships/image" Target="../media/image519.png"/><Relationship Id="rId1" Type="http://schemas.openxmlformats.org/officeDocument/2006/relationships/image" Target="../media/image518.png"/><Relationship Id="rId5" Type="http://schemas.openxmlformats.org/officeDocument/2006/relationships/image" Target="../media/image522.png"/><Relationship Id="rId4" Type="http://schemas.openxmlformats.org/officeDocument/2006/relationships/image" Target="../media/image52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24.png"/><Relationship Id="rId1" Type="http://schemas.openxmlformats.org/officeDocument/2006/relationships/image" Target="../media/image5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47765</xdr:colOff>
      <xdr:row>23</xdr:row>
      <xdr:rowOff>41041</xdr:rowOff>
    </xdr:from>
    <xdr:to>
      <xdr:col>0</xdr:col>
      <xdr:colOff>724313</xdr:colOff>
      <xdr:row>23</xdr:row>
      <xdr:rowOff>288181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7A12399-A5A8-4856-A109-209FC50F5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765" y="7584841"/>
          <a:ext cx="676548" cy="24714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52</xdr:row>
      <xdr:rowOff>34800</xdr:rowOff>
    </xdr:from>
    <xdr:to>
      <xdr:col>1</xdr:col>
      <xdr:colOff>881062</xdr:colOff>
      <xdr:row>56</xdr:row>
      <xdr:rowOff>205173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3BB6BA0-57AA-4AF5-9B58-7E7531971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7008350"/>
          <a:ext cx="3633787" cy="1427673"/>
        </a:xfrm>
        <a:prstGeom prst="rect">
          <a:avLst/>
        </a:prstGeom>
      </xdr:spPr>
    </xdr:pic>
    <xdr:clientData/>
  </xdr:twoCellAnchor>
  <xdr:twoCellAnchor editAs="oneCell">
    <xdr:from>
      <xdr:col>1</xdr:col>
      <xdr:colOff>1221563</xdr:colOff>
      <xdr:row>52</xdr:row>
      <xdr:rowOff>102374</xdr:rowOff>
    </xdr:from>
    <xdr:to>
      <xdr:col>3</xdr:col>
      <xdr:colOff>1933595</xdr:colOff>
      <xdr:row>56</xdr:row>
      <xdr:rowOff>163948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9CC5CE2-F047-4F30-80E3-63309C02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9538" y="17075924"/>
          <a:ext cx="3636207" cy="1318874"/>
        </a:xfrm>
        <a:prstGeom prst="rect">
          <a:avLst/>
        </a:prstGeom>
      </xdr:spPr>
    </xdr:pic>
    <xdr:clientData/>
  </xdr:twoCellAnchor>
  <xdr:twoCellAnchor editAs="oneCell">
    <xdr:from>
      <xdr:col>3</xdr:col>
      <xdr:colOff>2205001</xdr:colOff>
      <xdr:row>52</xdr:row>
      <xdr:rowOff>108311</xdr:rowOff>
    </xdr:from>
    <xdr:to>
      <xdr:col>4</xdr:col>
      <xdr:colOff>2321719</xdr:colOff>
      <xdr:row>56</xdr:row>
      <xdr:rowOff>149360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E9A525C-3E82-4DAA-847A-841C45404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7151" y="17081861"/>
          <a:ext cx="3698118" cy="1298349"/>
        </a:xfrm>
        <a:prstGeom prst="rect">
          <a:avLst/>
        </a:prstGeom>
      </xdr:spPr>
    </xdr:pic>
    <xdr:clientData/>
  </xdr:twoCellAnchor>
  <xdr:twoCellAnchor editAs="oneCell">
    <xdr:from>
      <xdr:col>3</xdr:col>
      <xdr:colOff>32624</xdr:colOff>
      <xdr:row>23</xdr:row>
      <xdr:rowOff>28111</xdr:rowOff>
    </xdr:from>
    <xdr:to>
      <xdr:col>3</xdr:col>
      <xdr:colOff>316118</xdr:colOff>
      <xdr:row>23</xdr:row>
      <xdr:rowOff>311831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4A5E90B2-2888-A1DC-3B1C-77DB906D4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04774" y="7571911"/>
          <a:ext cx="283494" cy="2837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98719</xdr:colOff>
      <xdr:row>52</xdr:row>
      <xdr:rowOff>114300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8824B7A-1D20-C647-62A8-73D174C2F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4576719" cy="10020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95250</xdr:rowOff>
    </xdr:from>
    <xdr:to>
      <xdr:col>18</xdr:col>
      <xdr:colOff>525688</xdr:colOff>
      <xdr:row>100</xdr:row>
      <xdr:rowOff>41886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1F5CB69-D483-A288-9DA6-BA5D16DF6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001250"/>
          <a:ext cx="14241688" cy="909063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3" Type="http://schemas.openxmlformats.org/officeDocument/2006/relationships/externalLinkPath" Target="https://toutsimplement.sharepoint.com/sites/Commun/Documents%20partages/3.Visuel_Catalog_Tarifs_Gabarit_tuto_Press_R&#233;seau/2.Catalogues%20&amp;%20tarifs%20collection/COLLECTION%20&amp;%20PERSONNALISATION/Tarif%20&amp;%20bon%20de%20commande/OK_Tarifs&amp;Bon%20de%20Commande%20TS_revendeur_Janv26-versionXLS%201.xls" TargetMode="External"/><Relationship Id="rId2" Type="http://schemas.microsoft.com/office/2019/04/relationships/externalLinkLongPath" Target="/sites/Commun/Documents%20partages/3.Visuel_Catalog_Tarifs_Gabarit_tuto_Press_R&#233;seau/2.Catalogues%20&amp;%20tarifs%20collection/COLLECTION%20&amp;%20PERSONNALISATION/Tarif%20&amp;%20bon%20de%20commande/OK_Tarifs&amp;Bon%20de%20Commande%20TS_revendeur_Janv26-versionXLS%201.xls?A2D6F664" TargetMode="External"/><Relationship Id="rId1" Type="http://schemas.openxmlformats.org/officeDocument/2006/relationships/externalLinkPath" Target="file:///\\A2D6F664\OK_Tarifs&amp;Bon%20de%20Commande%20TS_revendeur_Janv26-versionXLS%201.xls" TargetMode="External"/><Relationship Id="rId4" Type="http://schemas.openxmlformats.org/officeDocument/2006/relationships/externalLinkPath" Target="../../../2.Catalogues%20&amp;%20tarifs%20collection/COLLECTION%20&amp;%20PERSONNALISATION/Tarif%20&amp;%20bon%20de%20commande/OK_Tarifs&amp;Bon%20de%20Commande%20TS_revendeur_Janv26-versionXLS%201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3"/>
      <xxl21:relativeUrl r:id="rId4"/>
    </xxl21:alternateUrls>
    <sheetNames>
      <sheetName val="info client"/>
      <sheetName val="commande-order"/>
      <sheetName val="CGV"/>
    </sheetNames>
    <sheetDataSet>
      <sheetData sheetId="0"/>
      <sheetData sheetId="1">
        <row r="2">
          <cell r="L2" t="e">
            <v>#N/A</v>
          </cell>
        </row>
      </sheetData>
      <sheetData sheetId="2"/>
    </sheetDataSet>
  </externalBook>
</externalLink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1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  <rv s="0">
    <v>297</v>
    <v>5</v>
  </rv>
  <rv s="0">
    <v>298</v>
    <v>5</v>
  </rv>
  <rv s="0">
    <v>299</v>
    <v>5</v>
  </rv>
  <rv s="0">
    <v>300</v>
    <v>5</v>
  </rv>
  <rv s="0">
    <v>301</v>
    <v>5</v>
  </rv>
  <rv s="0">
    <v>302</v>
    <v>5</v>
  </rv>
  <rv s="0">
    <v>303</v>
    <v>5</v>
  </rv>
  <rv s="0">
    <v>304</v>
    <v>5</v>
  </rv>
  <rv s="0">
    <v>305</v>
    <v>5</v>
  </rv>
  <rv s="0">
    <v>306</v>
    <v>5</v>
  </rv>
  <rv s="0">
    <v>307</v>
    <v>5</v>
  </rv>
  <rv s="0">
    <v>308</v>
    <v>5</v>
  </rv>
  <rv s="0">
    <v>309</v>
    <v>5</v>
  </rv>
  <rv s="0">
    <v>310</v>
    <v>5</v>
  </rv>
  <rv s="0">
    <v>311</v>
    <v>5</v>
  </rv>
  <rv s="0">
    <v>312</v>
    <v>5</v>
  </rv>
  <rv s="0">
    <v>313</v>
    <v>5</v>
  </rv>
  <rv s="0">
    <v>314</v>
    <v>5</v>
  </rv>
  <rv s="0">
    <v>315</v>
    <v>5</v>
  </rv>
  <rv s="0">
    <v>316</v>
    <v>5</v>
  </rv>
  <rv s="0">
    <v>317</v>
    <v>5</v>
  </rv>
  <rv s="0">
    <v>318</v>
    <v>5</v>
  </rv>
  <rv s="0">
    <v>319</v>
    <v>5</v>
  </rv>
  <rv s="0">
    <v>320</v>
    <v>5</v>
  </rv>
  <rv s="0">
    <v>321</v>
    <v>5</v>
  </rv>
  <rv s="0">
    <v>322</v>
    <v>5</v>
  </rv>
  <rv s="0">
    <v>323</v>
    <v>5</v>
  </rv>
  <rv s="0">
    <v>324</v>
    <v>5</v>
  </rv>
  <rv s="0">
    <v>325</v>
    <v>5</v>
  </rv>
  <rv s="0">
    <v>326</v>
    <v>5</v>
  </rv>
  <rv s="0">
    <v>327</v>
    <v>5</v>
  </rv>
  <rv s="0">
    <v>328</v>
    <v>5</v>
  </rv>
  <rv s="0">
    <v>329</v>
    <v>5</v>
  </rv>
  <rv s="0">
    <v>330</v>
    <v>5</v>
  </rv>
  <rv s="0">
    <v>331</v>
    <v>5</v>
  </rv>
  <rv s="0">
    <v>332</v>
    <v>5</v>
  </rv>
  <rv s="0">
    <v>333</v>
    <v>5</v>
  </rv>
  <rv s="0">
    <v>334</v>
    <v>5</v>
  </rv>
  <rv s="0">
    <v>335</v>
    <v>5</v>
  </rv>
  <rv s="0">
    <v>336</v>
    <v>5</v>
  </rv>
  <rv s="0">
    <v>337</v>
    <v>5</v>
  </rv>
  <rv s="0">
    <v>338</v>
    <v>5</v>
  </rv>
  <rv s="0">
    <v>339</v>
    <v>5</v>
  </rv>
  <rv s="0">
    <v>340</v>
    <v>5</v>
  </rv>
  <rv s="0">
    <v>341</v>
    <v>5</v>
  </rv>
  <rv s="0">
    <v>342</v>
    <v>5</v>
  </rv>
  <rv s="0">
    <v>343</v>
    <v>5</v>
  </rv>
  <rv s="0">
    <v>344</v>
    <v>5</v>
  </rv>
  <rv s="0">
    <v>345</v>
    <v>5</v>
  </rv>
  <rv s="0">
    <v>346</v>
    <v>5</v>
  </rv>
  <rv s="0">
    <v>347</v>
    <v>5</v>
  </rv>
  <rv s="0">
    <v>348</v>
    <v>5</v>
  </rv>
  <rv s="0">
    <v>349</v>
    <v>5</v>
  </rv>
  <rv s="0">
    <v>350</v>
    <v>5</v>
  </rv>
  <rv s="0">
    <v>351</v>
    <v>5</v>
  </rv>
  <rv s="0">
    <v>352</v>
    <v>5</v>
  </rv>
  <rv s="0">
    <v>353</v>
    <v>5</v>
  </rv>
  <rv s="0">
    <v>354</v>
    <v>5</v>
  </rv>
  <rv s="0">
    <v>355</v>
    <v>5</v>
  </rv>
  <rv s="0">
    <v>356</v>
    <v>5</v>
  </rv>
  <rv s="0">
    <v>357</v>
    <v>5</v>
  </rv>
  <rv s="0">
    <v>358</v>
    <v>5</v>
  </rv>
  <rv s="0">
    <v>359</v>
    <v>5</v>
  </rv>
  <rv s="0">
    <v>360</v>
    <v>5</v>
  </rv>
  <rv s="0">
    <v>361</v>
    <v>5</v>
  </rv>
  <rv s="0">
    <v>362</v>
    <v>5</v>
  </rv>
  <rv s="0">
    <v>363</v>
    <v>5</v>
  </rv>
  <rv s="0">
    <v>364</v>
    <v>5</v>
  </rv>
  <rv s="0">
    <v>365</v>
    <v>5</v>
  </rv>
  <rv s="0">
    <v>366</v>
    <v>5</v>
  </rv>
  <rv s="0">
    <v>367</v>
    <v>5</v>
  </rv>
  <rv s="0">
    <v>368</v>
    <v>5</v>
  </rv>
  <rv s="0">
    <v>369</v>
    <v>5</v>
  </rv>
  <rv s="0">
    <v>370</v>
    <v>5</v>
  </rv>
  <rv s="0">
    <v>371</v>
    <v>5</v>
  </rv>
  <rv s="0">
    <v>372</v>
    <v>5</v>
  </rv>
  <rv s="0">
    <v>373</v>
    <v>5</v>
  </rv>
  <rv s="0">
    <v>374</v>
    <v>5</v>
  </rv>
  <rv s="0">
    <v>375</v>
    <v>5</v>
  </rv>
  <rv s="0">
    <v>376</v>
    <v>5</v>
  </rv>
  <rv s="0">
    <v>377</v>
    <v>5</v>
  </rv>
  <rv s="0">
    <v>378</v>
    <v>5</v>
  </rv>
  <rv s="0">
    <v>379</v>
    <v>5</v>
  </rv>
  <rv s="0">
    <v>380</v>
    <v>5</v>
  </rv>
  <rv s="0">
    <v>381</v>
    <v>5</v>
  </rv>
  <rv s="0">
    <v>382</v>
    <v>5</v>
  </rv>
  <rv s="0">
    <v>383</v>
    <v>5</v>
  </rv>
  <rv s="0">
    <v>384</v>
    <v>5</v>
  </rv>
  <rv s="0">
    <v>385</v>
    <v>5</v>
  </rv>
  <rv s="0">
    <v>386</v>
    <v>5</v>
  </rv>
  <rv s="0">
    <v>387</v>
    <v>5</v>
  </rv>
  <rv s="0">
    <v>388</v>
    <v>5</v>
  </rv>
  <rv s="0">
    <v>389</v>
    <v>5</v>
  </rv>
  <rv s="0">
    <v>390</v>
    <v>5</v>
  </rv>
  <rv s="0">
    <v>391</v>
    <v>5</v>
  </rv>
  <rv s="0">
    <v>392</v>
    <v>5</v>
  </rv>
  <rv s="0">
    <v>393</v>
    <v>5</v>
  </rv>
  <rv s="0">
    <v>394</v>
    <v>5</v>
  </rv>
  <rv s="0">
    <v>395</v>
    <v>5</v>
  </rv>
  <rv s="0">
    <v>396</v>
    <v>5</v>
  </rv>
  <rv s="0">
    <v>397</v>
    <v>5</v>
  </rv>
  <rv s="0">
    <v>398</v>
    <v>5</v>
  </rv>
  <rv s="0">
    <v>399</v>
    <v>5</v>
  </rv>
  <rv s="0">
    <v>400</v>
    <v>5</v>
  </rv>
  <rv s="0">
    <v>401</v>
    <v>5</v>
  </rv>
  <rv s="0">
    <v>402</v>
    <v>5</v>
  </rv>
  <rv s="0">
    <v>403</v>
    <v>5</v>
  </rv>
  <rv s="0">
    <v>404</v>
    <v>5</v>
  </rv>
  <rv s="0">
    <v>405</v>
    <v>5</v>
  </rv>
  <rv s="0">
    <v>406</v>
    <v>5</v>
  </rv>
  <rv s="0">
    <v>407</v>
    <v>5</v>
  </rv>
  <rv s="0">
    <v>408</v>
    <v>5</v>
  </rv>
  <rv s="0">
    <v>409</v>
    <v>5</v>
  </rv>
  <rv s="0">
    <v>410</v>
    <v>5</v>
  </rv>
  <rv s="0">
    <v>411</v>
    <v>5</v>
  </rv>
  <rv s="0">
    <v>412</v>
    <v>5</v>
  </rv>
  <rv s="0">
    <v>413</v>
    <v>5</v>
  </rv>
  <rv s="0">
    <v>414</v>
    <v>5</v>
  </rv>
  <rv s="0">
    <v>415</v>
    <v>5</v>
  </rv>
  <rv s="0">
    <v>416</v>
    <v>5</v>
  </rv>
  <rv s="0">
    <v>417</v>
    <v>5</v>
  </rv>
  <rv s="0">
    <v>418</v>
    <v>5</v>
  </rv>
  <rv s="0">
    <v>419</v>
    <v>5</v>
  </rv>
  <rv s="0">
    <v>420</v>
    <v>5</v>
  </rv>
  <rv s="0">
    <v>421</v>
    <v>5</v>
  </rv>
  <rv s="0">
    <v>422</v>
    <v>5</v>
  </rv>
  <rv s="0">
    <v>423</v>
    <v>5</v>
  </rv>
  <rv s="0">
    <v>424</v>
    <v>5</v>
  </rv>
  <rv s="0">
    <v>425</v>
    <v>5</v>
  </rv>
  <rv s="0">
    <v>426</v>
    <v>5</v>
  </rv>
  <rv s="0">
    <v>427</v>
    <v>5</v>
  </rv>
  <rv s="0">
    <v>428</v>
    <v>5</v>
  </rv>
  <rv s="0">
    <v>429</v>
    <v>5</v>
  </rv>
  <rv s="0">
    <v>430</v>
    <v>5</v>
  </rv>
  <rv s="0">
    <v>431</v>
    <v>5</v>
  </rv>
  <rv s="0">
    <v>432</v>
    <v>5</v>
  </rv>
  <rv s="0">
    <v>433</v>
    <v>5</v>
  </rv>
  <rv s="0">
    <v>434</v>
    <v>5</v>
  </rv>
  <rv s="0">
    <v>435</v>
    <v>5</v>
  </rv>
  <rv s="0">
    <v>436</v>
    <v>5</v>
  </rv>
  <rv s="0">
    <v>437</v>
    <v>5</v>
  </rv>
  <rv s="0">
    <v>438</v>
    <v>5</v>
  </rv>
  <rv s="0">
    <v>439</v>
    <v>5</v>
  </rv>
  <rv s="0">
    <v>440</v>
    <v>5</v>
  </rv>
  <rv s="0">
    <v>441</v>
    <v>5</v>
  </rv>
  <rv s="0">
    <v>442</v>
    <v>5</v>
  </rv>
  <rv s="0">
    <v>443</v>
    <v>5</v>
  </rv>
  <rv s="0">
    <v>444</v>
    <v>5</v>
  </rv>
  <rv s="0">
    <v>445</v>
    <v>5</v>
  </rv>
  <rv s="0">
    <v>446</v>
    <v>5</v>
  </rv>
  <rv s="0">
    <v>447</v>
    <v>5</v>
  </rv>
  <rv s="0">
    <v>448</v>
    <v>5</v>
  </rv>
  <rv s="0">
    <v>449</v>
    <v>5</v>
  </rv>
  <rv s="0">
    <v>450</v>
    <v>5</v>
  </rv>
  <rv s="0">
    <v>451</v>
    <v>5</v>
  </rv>
  <rv s="0">
    <v>452</v>
    <v>5</v>
  </rv>
  <rv s="0">
    <v>453</v>
    <v>5</v>
  </rv>
  <rv s="0">
    <v>454</v>
    <v>5</v>
  </rv>
  <rv s="0">
    <v>455</v>
    <v>5</v>
  </rv>
  <rv s="0">
    <v>456</v>
    <v>5</v>
  </rv>
  <rv s="0">
    <v>457</v>
    <v>5</v>
  </rv>
  <rv s="0">
    <v>458</v>
    <v>5</v>
  </rv>
  <rv s="0">
    <v>459</v>
    <v>5</v>
  </rv>
  <rv s="0">
    <v>460</v>
    <v>5</v>
  </rv>
  <rv s="0">
    <v>461</v>
    <v>5</v>
  </rv>
  <rv s="0">
    <v>462</v>
    <v>5</v>
  </rv>
  <rv s="0">
    <v>463</v>
    <v>5</v>
  </rv>
  <rv s="0">
    <v>464</v>
    <v>5</v>
  </rv>
  <rv s="0">
    <v>465</v>
    <v>5</v>
  </rv>
  <rv s="0">
    <v>466</v>
    <v>5</v>
  </rv>
  <rv s="0">
    <v>467</v>
    <v>5</v>
  </rv>
  <rv s="0">
    <v>468</v>
    <v>5</v>
  </rv>
  <rv s="0">
    <v>469</v>
    <v>5</v>
  </rv>
  <rv s="0">
    <v>470</v>
    <v>5</v>
  </rv>
  <rv s="0">
    <v>471</v>
    <v>5</v>
  </rv>
  <rv s="0">
    <v>472</v>
    <v>5</v>
  </rv>
  <rv s="0">
    <v>473</v>
    <v>5</v>
  </rv>
  <rv s="0">
    <v>474</v>
    <v>5</v>
  </rv>
  <rv s="0">
    <v>475</v>
    <v>5</v>
  </rv>
  <rv s="0">
    <v>476</v>
    <v>5</v>
  </rv>
  <rv s="0">
    <v>477</v>
    <v>5</v>
  </rv>
  <rv s="0">
    <v>478</v>
    <v>5</v>
  </rv>
  <rv s="0">
    <v>479</v>
    <v>5</v>
  </rv>
  <rv s="0">
    <v>480</v>
    <v>5</v>
  </rv>
  <rv s="0">
    <v>481</v>
    <v>5</v>
  </rv>
  <rv s="0">
    <v>482</v>
    <v>5</v>
  </rv>
  <rv s="0">
    <v>483</v>
    <v>5</v>
  </rv>
  <rv s="0">
    <v>484</v>
    <v>5</v>
  </rv>
  <rv s="0">
    <v>485</v>
    <v>5</v>
  </rv>
  <rv s="0">
    <v>486</v>
    <v>5</v>
  </rv>
  <rv s="0">
    <v>487</v>
    <v>5</v>
  </rv>
  <rv s="0">
    <v>488</v>
    <v>5</v>
  </rv>
  <rv s="0">
    <v>489</v>
    <v>5</v>
  </rv>
  <rv s="0">
    <v>490</v>
    <v>5</v>
  </rv>
  <rv s="0">
    <v>491</v>
    <v>5</v>
  </rv>
  <rv s="0">
    <v>492</v>
    <v>5</v>
  </rv>
  <rv s="0">
    <v>493</v>
    <v>5</v>
  </rv>
  <rv s="0">
    <v>494</v>
    <v>5</v>
  </rv>
  <rv s="0">
    <v>495</v>
    <v>5</v>
  </rv>
  <rv s="0">
    <v>496</v>
    <v>5</v>
  </rv>
  <rv s="0">
    <v>497</v>
    <v>5</v>
  </rv>
  <rv s="0">
    <v>498</v>
    <v>5</v>
  </rv>
  <rv s="0">
    <v>499</v>
    <v>5</v>
  </rv>
  <rv s="0">
    <v>500</v>
    <v>5</v>
  </rv>
  <rv s="0">
    <v>501</v>
    <v>5</v>
  </rv>
  <rv s="0">
    <v>502</v>
    <v>5</v>
  </rv>
  <rv s="0">
    <v>503</v>
    <v>5</v>
  </rv>
  <rv s="0">
    <v>504</v>
    <v>5</v>
  </rv>
  <rv s="0">
    <v>505</v>
    <v>5</v>
  </rv>
  <rv s="0">
    <v>506</v>
    <v>5</v>
  </rv>
  <rv s="0">
    <v>507</v>
    <v>5</v>
  </rv>
  <rv s="0">
    <v>508</v>
    <v>5</v>
  </rv>
  <rv s="0">
    <v>509</v>
    <v>5</v>
  </rv>
  <rv s="0">
    <v>510</v>
    <v>5</v>
  </rv>
  <rv s="0">
    <v>511</v>
    <v>5</v>
  </rv>
  <rv s="0">
    <v>512</v>
    <v>5</v>
  </rv>
  <rv s="0">
    <v>513</v>
    <v>5</v>
  </rv>
  <rv s="0">
    <v>514</v>
    <v>5</v>
  </rv>
  <rv s="0">
    <v>515</v>
    <v>5</v>
  </rv>
  <rv s="0">
    <v>516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  <rel r:id="rId298"/>
  <rel r:id="rId299"/>
  <rel r:id="rId300"/>
  <rel r:id="rId301"/>
  <rel r:id="rId302"/>
  <rel r:id="rId303"/>
  <rel r:id="rId304"/>
  <rel r:id="rId305"/>
  <rel r:id="rId306"/>
  <rel r:id="rId307"/>
  <rel r:id="rId308"/>
  <rel r:id="rId309"/>
  <rel r:id="rId310"/>
  <rel r:id="rId311"/>
  <rel r:id="rId312"/>
  <rel r:id="rId313"/>
  <rel r:id="rId314"/>
  <rel r:id="rId315"/>
  <rel r:id="rId316"/>
  <rel r:id="rId317"/>
  <rel r:id="rId318"/>
  <rel r:id="rId319"/>
  <rel r:id="rId320"/>
  <rel r:id="rId321"/>
  <rel r:id="rId322"/>
  <rel r:id="rId323"/>
  <rel r:id="rId324"/>
  <rel r:id="rId325"/>
  <rel r:id="rId326"/>
  <rel r:id="rId327"/>
  <rel r:id="rId328"/>
  <rel r:id="rId329"/>
  <rel r:id="rId330"/>
  <rel r:id="rId331"/>
  <rel r:id="rId332"/>
  <rel r:id="rId333"/>
  <rel r:id="rId334"/>
  <rel r:id="rId335"/>
  <rel r:id="rId336"/>
  <rel r:id="rId337"/>
  <rel r:id="rId338"/>
  <rel r:id="rId339"/>
  <rel r:id="rId340"/>
  <rel r:id="rId341"/>
  <rel r:id="rId342"/>
  <rel r:id="rId343"/>
  <rel r:id="rId344"/>
  <rel r:id="rId345"/>
  <rel r:id="rId346"/>
  <rel r:id="rId347"/>
  <rel r:id="rId348"/>
  <rel r:id="rId349"/>
  <rel r:id="rId350"/>
  <rel r:id="rId351"/>
  <rel r:id="rId352"/>
  <rel r:id="rId353"/>
  <rel r:id="rId354"/>
  <rel r:id="rId355"/>
  <rel r:id="rId356"/>
  <rel r:id="rId357"/>
  <rel r:id="rId358"/>
  <rel r:id="rId359"/>
  <rel r:id="rId360"/>
  <rel r:id="rId361"/>
  <rel r:id="rId362"/>
  <rel r:id="rId363"/>
  <rel r:id="rId364"/>
  <rel r:id="rId365"/>
  <rel r:id="rId366"/>
  <rel r:id="rId367"/>
  <rel r:id="rId368"/>
  <rel r:id="rId369"/>
  <rel r:id="rId370"/>
  <rel r:id="rId371"/>
  <rel r:id="rId372"/>
  <rel r:id="rId373"/>
  <rel r:id="rId374"/>
  <rel r:id="rId375"/>
  <rel r:id="rId376"/>
  <rel r:id="rId377"/>
  <rel r:id="rId378"/>
  <rel r:id="rId379"/>
  <rel r:id="rId380"/>
  <rel r:id="rId381"/>
  <rel r:id="rId382"/>
  <rel r:id="rId383"/>
  <rel r:id="rId384"/>
  <rel r:id="rId385"/>
  <rel r:id="rId386"/>
  <rel r:id="rId387"/>
  <rel r:id="rId388"/>
  <rel r:id="rId389"/>
  <rel r:id="rId390"/>
  <rel r:id="rId391"/>
  <rel r:id="rId392"/>
  <rel r:id="rId393"/>
  <rel r:id="rId394"/>
  <rel r:id="rId395"/>
  <rel r:id="rId396"/>
  <rel r:id="rId397"/>
  <rel r:id="rId398"/>
  <rel r:id="rId399"/>
  <rel r:id="rId400"/>
  <rel r:id="rId401"/>
  <rel r:id="rId402"/>
  <rel r:id="rId403"/>
  <rel r:id="rId404"/>
  <rel r:id="rId405"/>
  <rel r:id="rId406"/>
  <rel r:id="rId407"/>
  <rel r:id="rId408"/>
  <rel r:id="rId409"/>
  <rel r:id="rId410"/>
  <rel r:id="rId411"/>
  <rel r:id="rId412"/>
  <rel r:id="rId413"/>
  <rel r:id="rId414"/>
  <rel r:id="rId415"/>
  <rel r:id="rId416"/>
  <rel r:id="rId417"/>
  <rel r:id="rId418"/>
  <rel r:id="rId419"/>
  <rel r:id="rId420"/>
  <rel r:id="rId421"/>
  <rel r:id="rId422"/>
  <rel r:id="rId423"/>
  <rel r:id="rId424"/>
  <rel r:id="rId425"/>
  <rel r:id="rId426"/>
  <rel r:id="rId427"/>
  <rel r:id="rId428"/>
  <rel r:id="rId429"/>
  <rel r:id="rId430"/>
  <rel r:id="rId431"/>
  <rel r:id="rId432"/>
  <rel r:id="rId433"/>
  <rel r:id="rId434"/>
  <rel r:id="rId435"/>
  <rel r:id="rId436"/>
  <rel r:id="rId437"/>
  <rel r:id="rId438"/>
  <rel r:id="rId439"/>
  <rel r:id="rId440"/>
  <rel r:id="rId441"/>
  <rel r:id="rId442"/>
  <rel r:id="rId443"/>
  <rel r:id="rId444"/>
  <rel r:id="rId445"/>
  <rel r:id="rId446"/>
  <rel r:id="rId447"/>
  <rel r:id="rId448"/>
  <rel r:id="rId449"/>
  <rel r:id="rId450"/>
  <rel r:id="rId451"/>
  <rel r:id="rId452"/>
  <rel r:id="rId453"/>
  <rel r:id="rId454"/>
  <rel r:id="rId455"/>
  <rel r:id="rId456"/>
  <rel r:id="rId457"/>
  <rel r:id="rId458"/>
  <rel r:id="rId459"/>
  <rel r:id="rId460"/>
  <rel r:id="rId461"/>
  <rel r:id="rId462"/>
  <rel r:id="rId463"/>
  <rel r:id="rId464"/>
  <rel r:id="rId465"/>
  <rel r:id="rId466"/>
  <rel r:id="rId467"/>
  <rel r:id="rId468"/>
  <rel r:id="rId469"/>
  <rel r:id="rId470"/>
  <rel r:id="rId471"/>
  <rel r:id="rId472"/>
  <rel r:id="rId473"/>
  <rel r:id="rId474"/>
  <rel r:id="rId475"/>
  <rel r:id="rId476"/>
  <rel r:id="rId477"/>
  <rel r:id="rId478"/>
  <rel r:id="rId479"/>
  <rel r:id="rId480"/>
  <rel r:id="rId481"/>
  <rel r:id="rId482"/>
  <rel r:id="rId483"/>
  <rel r:id="rId484"/>
  <rel r:id="rId485"/>
  <rel r:id="rId486"/>
  <rel r:id="rId487"/>
  <rel r:id="rId488"/>
  <rel r:id="rId489"/>
  <rel r:id="rId490"/>
  <rel r:id="rId491"/>
  <rel r:id="rId492"/>
  <rel r:id="rId493"/>
  <rel r:id="rId494"/>
  <rel r:id="rId495"/>
  <rel r:id="rId496"/>
  <rel r:id="rId497"/>
  <rel r:id="rId498"/>
  <rel r:id="rId499"/>
  <rel r:id="rId500"/>
  <rel r:id="rId501"/>
  <rel r:id="rId502"/>
  <rel r:id="rId503"/>
  <rel r:id="rId504"/>
  <rel r:id="rId505"/>
  <rel r:id="rId506"/>
  <rel r:id="rId507"/>
  <rel r:id="rId508"/>
  <rel r:id="rId509"/>
  <rel r:id="rId510"/>
  <rel r:id="rId511"/>
  <rel r:id="rId512"/>
  <rel r:id="rId513"/>
  <rel r:id="rId514"/>
  <rel r:id="rId515"/>
  <rel r:id="rId516"/>
  <rel r:id="rId517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686858-E0B8-4B22-BC16-E1D18658AEEA}">
  <sheetPr>
    <tabColor theme="4" tint="0.79998168889431442"/>
    <pageSetUpPr fitToPage="1"/>
  </sheetPr>
  <dimension ref="A1:E52"/>
  <sheetViews>
    <sheetView showGridLines="0" zoomScaleNormal="100" zoomScaleSheetLayoutView="85" workbookViewId="0">
      <selection activeCell="B2" sqref="B2"/>
    </sheetView>
  </sheetViews>
  <sheetFormatPr baseColWidth="10" defaultColWidth="11.42578125" defaultRowHeight="24.95" customHeight="1" x14ac:dyDescent="0.25"/>
  <cols>
    <col min="1" max="1" width="42.7109375" style="86" customWidth="1"/>
    <col min="2" max="2" width="39" style="86" customWidth="1"/>
    <col min="3" max="3" width="4.85546875" style="86" customWidth="1"/>
    <col min="4" max="4" width="53.7109375" style="86" customWidth="1"/>
    <col min="5" max="5" width="38.7109375" style="86" customWidth="1"/>
    <col min="6" max="16384" width="11.42578125" style="86"/>
  </cols>
  <sheetData>
    <row r="1" spans="1:5" ht="24.95" customHeight="1" x14ac:dyDescent="0.25">
      <c r="A1" s="481" t="e" vm="1">
        <v>#VALUE!</v>
      </c>
      <c r="B1" s="99"/>
      <c r="D1" s="483" t="s">
        <v>1120</v>
      </c>
      <c r="E1" s="484"/>
    </row>
    <row r="2" spans="1:5" ht="24.95" customHeight="1" x14ac:dyDescent="0.25">
      <c r="A2" s="481"/>
      <c r="D2" s="100" t="s">
        <v>633</v>
      </c>
      <c r="E2" s="101" t="s">
        <v>488</v>
      </c>
    </row>
    <row r="3" spans="1:5" ht="24.95" customHeight="1" x14ac:dyDescent="0.25">
      <c r="A3" s="481"/>
      <c r="D3" s="102"/>
      <c r="E3" s="103"/>
    </row>
    <row r="4" spans="1:5" ht="24.95" customHeight="1" x14ac:dyDescent="0.25">
      <c r="D4" s="104"/>
      <c r="E4" s="105"/>
    </row>
    <row r="5" spans="1:5" ht="24.95" customHeight="1" x14ac:dyDescent="0.25">
      <c r="A5" s="106" t="s">
        <v>482</v>
      </c>
      <c r="B5" s="95"/>
      <c r="D5" s="107" t="s">
        <v>667</v>
      </c>
      <c r="E5" s="139"/>
    </row>
    <row r="6" spans="1:5" ht="24.95" customHeight="1" x14ac:dyDescent="0.25">
      <c r="A6" s="485"/>
      <c r="B6" s="486"/>
      <c r="D6" s="107" t="s">
        <v>668</v>
      </c>
      <c r="E6" s="95"/>
    </row>
    <row r="7" spans="1:5" ht="24.95" customHeight="1" x14ac:dyDescent="0.25">
      <c r="A7" s="108" t="s">
        <v>483</v>
      </c>
      <c r="B7" s="95"/>
      <c r="D7" s="109" t="s">
        <v>523</v>
      </c>
      <c r="E7" s="110"/>
    </row>
    <row r="8" spans="1:5" ht="24.95" customHeight="1" x14ac:dyDescent="0.25">
      <c r="A8" s="485"/>
      <c r="B8" s="486"/>
      <c r="D8" s="111" t="s">
        <v>524</v>
      </c>
      <c r="E8" s="112"/>
    </row>
    <row r="9" spans="1:5" ht="24.95" customHeight="1" x14ac:dyDescent="0.25">
      <c r="A9" s="108" t="s">
        <v>484</v>
      </c>
      <c r="B9" s="95"/>
    </row>
    <row r="10" spans="1:5" ht="24.95" customHeight="1" x14ac:dyDescent="0.25">
      <c r="A10" s="485"/>
      <c r="B10" s="486"/>
      <c r="D10" s="113" t="s">
        <v>487</v>
      </c>
      <c r="E10" s="114"/>
    </row>
    <row r="11" spans="1:5" ht="24.95" customHeight="1" x14ac:dyDescent="0.25">
      <c r="A11" s="108" t="s">
        <v>485</v>
      </c>
      <c r="B11" s="95"/>
      <c r="D11" s="115" t="s">
        <v>528</v>
      </c>
      <c r="E11" s="96"/>
    </row>
    <row r="12" spans="1:5" ht="24.95" customHeight="1" x14ac:dyDescent="0.25">
      <c r="A12" s="485"/>
      <c r="B12" s="486"/>
      <c r="D12" s="115" t="s">
        <v>529</v>
      </c>
      <c r="E12" s="96"/>
    </row>
    <row r="13" spans="1:5" ht="24.95" customHeight="1" x14ac:dyDescent="0.25">
      <c r="A13" s="108" t="s">
        <v>486</v>
      </c>
      <c r="B13" s="95"/>
      <c r="D13" s="115" t="s">
        <v>530</v>
      </c>
      <c r="E13" s="97"/>
    </row>
    <row r="14" spans="1:5" ht="24.95" customHeight="1" x14ac:dyDescent="0.25">
      <c r="A14" s="485"/>
      <c r="B14" s="486"/>
      <c r="D14" s="108" t="s">
        <v>500</v>
      </c>
      <c r="E14" s="487"/>
    </row>
    <row r="15" spans="1:5" ht="24.95" customHeight="1" x14ac:dyDescent="0.25">
      <c r="A15" s="108" t="s">
        <v>670</v>
      </c>
      <c r="B15" s="95"/>
      <c r="E15" s="488"/>
    </row>
    <row r="16" spans="1:5" ht="24.95" customHeight="1" x14ac:dyDescent="0.25">
      <c r="A16" s="99"/>
      <c r="B16" s="98"/>
      <c r="E16" s="488"/>
    </row>
    <row r="17" spans="1:5" ht="24.95" customHeight="1" x14ac:dyDescent="0.25">
      <c r="A17" s="99"/>
      <c r="B17" s="98"/>
      <c r="E17" s="488"/>
    </row>
    <row r="18" spans="1:5" ht="24.95" customHeight="1" x14ac:dyDescent="0.25">
      <c r="A18" s="99"/>
      <c r="B18" s="99"/>
      <c r="E18" s="488"/>
    </row>
    <row r="19" spans="1:5" ht="24.95" customHeight="1" x14ac:dyDescent="0.25">
      <c r="A19" s="99"/>
      <c r="B19" s="99"/>
      <c r="E19" s="489"/>
    </row>
    <row r="20" spans="1:5" ht="24.95" customHeight="1" x14ac:dyDescent="0.25">
      <c r="A20" s="108" t="s">
        <v>671</v>
      </c>
      <c r="B20" s="95"/>
      <c r="D20" s="109" t="s">
        <v>672</v>
      </c>
      <c r="E20" s="116" t="s">
        <v>673</v>
      </c>
    </row>
    <row r="21" spans="1:5" ht="24.95" customHeight="1" x14ac:dyDescent="0.25">
      <c r="A21" s="481"/>
      <c r="B21" s="482"/>
      <c r="D21" s="117"/>
      <c r="E21" s="138">
        <f>'commande-order'!L3</f>
        <v>0</v>
      </c>
    </row>
    <row r="22" spans="1:5" ht="24.95" customHeight="1" x14ac:dyDescent="0.25">
      <c r="A22" s="482"/>
      <c r="B22" s="482"/>
      <c r="D22" s="111" t="s">
        <v>669</v>
      </c>
      <c r="E22" s="118"/>
    </row>
    <row r="24" spans="1:5" ht="24.95" customHeight="1" x14ac:dyDescent="0.25">
      <c r="A24" s="119" t="s">
        <v>675</v>
      </c>
      <c r="B24" s="120"/>
      <c r="D24" s="119" t="s">
        <v>674</v>
      </c>
      <c r="E24" s="121"/>
    </row>
    <row r="25" spans="1:5" ht="24.95" customHeight="1" x14ac:dyDescent="0.25">
      <c r="A25" s="86" t="s">
        <v>539</v>
      </c>
      <c r="B25" s="122" t="b">
        <v>0</v>
      </c>
      <c r="D25" s="123" t="s">
        <v>533</v>
      </c>
      <c r="E25" s="122" t="b">
        <v>0</v>
      </c>
    </row>
    <row r="26" spans="1:5" ht="24.95" customHeight="1" x14ac:dyDescent="0.25">
      <c r="A26" s="86" t="s">
        <v>538</v>
      </c>
      <c r="B26" s="122" t="b">
        <v>0</v>
      </c>
      <c r="D26" s="123" t="s">
        <v>535</v>
      </c>
      <c r="E26" s="122" t="b">
        <v>0</v>
      </c>
    </row>
    <row r="27" spans="1:5" ht="24.95" customHeight="1" x14ac:dyDescent="0.25">
      <c r="A27" s="86" t="s">
        <v>531</v>
      </c>
      <c r="B27" s="122" t="b">
        <v>0</v>
      </c>
      <c r="D27" s="123" t="s">
        <v>534</v>
      </c>
      <c r="E27" s="122" t="b">
        <v>0</v>
      </c>
    </row>
    <row r="28" spans="1:5" ht="24.95" customHeight="1" x14ac:dyDescent="0.25">
      <c r="A28" s="123" t="s">
        <v>532</v>
      </c>
      <c r="B28" s="122" t="b">
        <v>0</v>
      </c>
      <c r="D28" s="86" t="s">
        <v>536</v>
      </c>
      <c r="E28" s="122" t="b">
        <v>0</v>
      </c>
    </row>
    <row r="29" spans="1:5" ht="24.95" customHeight="1" x14ac:dyDescent="0.25">
      <c r="A29" s="123" t="s">
        <v>537</v>
      </c>
      <c r="B29" s="122" t="b">
        <v>0</v>
      </c>
      <c r="D29" s="124"/>
    </row>
    <row r="31" spans="1:5" ht="24.95" customHeight="1" x14ac:dyDescent="0.25">
      <c r="A31" s="125" t="s">
        <v>525</v>
      </c>
      <c r="D31" s="126" t="s">
        <v>509</v>
      </c>
    </row>
    <row r="32" spans="1:5" ht="24.95" customHeight="1" x14ac:dyDescent="0.25">
      <c r="A32" s="86" t="s">
        <v>502</v>
      </c>
      <c r="D32" s="127" t="s">
        <v>510</v>
      </c>
    </row>
    <row r="33" spans="1:5" ht="24.95" customHeight="1" x14ac:dyDescent="0.25">
      <c r="A33" s="86" t="s">
        <v>503</v>
      </c>
      <c r="D33" s="86" t="s">
        <v>521</v>
      </c>
    </row>
    <row r="34" spans="1:5" ht="24.95" customHeight="1" x14ac:dyDescent="0.25">
      <c r="A34" s="123" t="s">
        <v>526</v>
      </c>
      <c r="D34" s="127" t="s">
        <v>511</v>
      </c>
    </row>
    <row r="35" spans="1:5" ht="24.95" customHeight="1" x14ac:dyDescent="0.25">
      <c r="A35" s="127" t="s">
        <v>504</v>
      </c>
      <c r="D35" s="86" t="s">
        <v>512</v>
      </c>
    </row>
    <row r="36" spans="1:5" ht="24.95" customHeight="1" x14ac:dyDescent="0.25">
      <c r="A36" s="86" t="s">
        <v>505</v>
      </c>
      <c r="D36" s="86" t="s">
        <v>513</v>
      </c>
    </row>
    <row r="37" spans="1:5" ht="24.95" customHeight="1" x14ac:dyDescent="0.25">
      <c r="A37" s="86" t="s">
        <v>506</v>
      </c>
      <c r="D37" s="125" t="s">
        <v>527</v>
      </c>
    </row>
    <row r="38" spans="1:5" ht="24.95" customHeight="1" x14ac:dyDescent="0.25">
      <c r="A38" s="127" t="s">
        <v>507</v>
      </c>
      <c r="D38" s="127" t="s">
        <v>514</v>
      </c>
    </row>
    <row r="39" spans="1:5" ht="24.95" customHeight="1" x14ac:dyDescent="0.25">
      <c r="A39" s="86" t="s">
        <v>508</v>
      </c>
      <c r="D39" s="86" t="s">
        <v>515</v>
      </c>
    </row>
    <row r="40" spans="1:5" ht="24.95" customHeight="1" x14ac:dyDescent="0.25">
      <c r="D40" s="86" t="s">
        <v>518</v>
      </c>
    </row>
    <row r="41" spans="1:5" ht="24.95" customHeight="1" x14ac:dyDescent="0.25">
      <c r="D41" s="127" t="s">
        <v>516</v>
      </c>
    </row>
    <row r="42" spans="1:5" ht="24.95" customHeight="1" x14ac:dyDescent="0.25">
      <c r="D42" s="86" t="s">
        <v>522</v>
      </c>
    </row>
    <row r="43" spans="1:5" ht="24.95" customHeight="1" x14ac:dyDescent="0.25">
      <c r="D43" s="86" t="s">
        <v>519</v>
      </c>
    </row>
    <row r="44" spans="1:5" ht="24.95" customHeight="1" x14ac:dyDescent="0.25">
      <c r="D44" s="127" t="s">
        <v>511</v>
      </c>
    </row>
    <row r="45" spans="1:5" ht="24.95" customHeight="1" x14ac:dyDescent="0.25">
      <c r="D45" s="86" t="s">
        <v>520</v>
      </c>
    </row>
    <row r="46" spans="1:5" ht="24.95" customHeight="1" x14ac:dyDescent="0.25">
      <c r="D46" s="86" t="s">
        <v>517</v>
      </c>
    </row>
    <row r="48" spans="1:5" ht="24.95" customHeight="1" x14ac:dyDescent="0.25">
      <c r="A48" s="128" t="s">
        <v>489</v>
      </c>
      <c r="B48" s="129"/>
      <c r="C48" s="129"/>
      <c r="D48" s="130" t="s">
        <v>499</v>
      </c>
      <c r="E48" s="131">
        <v>12506</v>
      </c>
    </row>
    <row r="49" spans="1:5" ht="24.95" customHeight="1" x14ac:dyDescent="0.25">
      <c r="A49" s="132" t="s">
        <v>490</v>
      </c>
      <c r="B49" s="129" t="s">
        <v>493</v>
      </c>
      <c r="C49" s="133"/>
      <c r="D49" s="130" t="s">
        <v>496</v>
      </c>
      <c r="E49" s="131">
        <v>20005</v>
      </c>
    </row>
    <row r="50" spans="1:5" ht="24.95" customHeight="1" x14ac:dyDescent="0.25">
      <c r="A50" s="132" t="s">
        <v>491</v>
      </c>
      <c r="B50" s="129" t="s">
        <v>494</v>
      </c>
      <c r="C50" s="133"/>
      <c r="D50" s="130" t="s">
        <v>497</v>
      </c>
      <c r="E50" s="131">
        <v>56517488289</v>
      </c>
    </row>
    <row r="51" spans="1:5" ht="24.95" customHeight="1" x14ac:dyDescent="0.25">
      <c r="A51" s="134" t="s">
        <v>492</v>
      </c>
      <c r="B51" s="135" t="s">
        <v>495</v>
      </c>
      <c r="C51" s="135"/>
      <c r="D51" s="130" t="s">
        <v>498</v>
      </c>
      <c r="E51" s="131">
        <v>52</v>
      </c>
    </row>
    <row r="52" spans="1:5" ht="24.95" customHeight="1" x14ac:dyDescent="0.25">
      <c r="A52" s="123" t="s">
        <v>501</v>
      </c>
    </row>
  </sheetData>
  <sheetProtection selectLockedCells="1"/>
  <mergeCells count="9">
    <mergeCell ref="A21:B22"/>
    <mergeCell ref="D1:E1"/>
    <mergeCell ref="A1:A3"/>
    <mergeCell ref="A6:B6"/>
    <mergeCell ref="A8:B8"/>
    <mergeCell ref="A10:B10"/>
    <mergeCell ref="A12:B12"/>
    <mergeCell ref="A14:B14"/>
    <mergeCell ref="E14:E19"/>
  </mergeCells>
  <dataValidations count="1">
    <dataValidation type="list" allowBlank="1" showInputMessage="1" showErrorMessage="1" sqref="B7" xr:uid="{0073E147-E395-4550-A22C-81639A9CF84A}">
      <formula1>"France, European Economic Community, UK, Switzerland, Others"</formula1>
    </dataValidation>
  </dataValidations>
  <pageMargins left="0.23622047244094491" right="0.23622047244094491" top="0.35433070866141736" bottom="0.15748031496062992" header="0.31496062992125984" footer="0.31496062992125984"/>
  <pageSetup paperSize="9" scale="55" fitToHeight="3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178B2F-2DD0-4844-9FA4-3F244974C2FB}">
  <sheetPr>
    <tabColor theme="5" tint="0.79998168889431442"/>
    <pageSetUpPr fitToPage="1"/>
  </sheetPr>
  <dimension ref="A1:V557"/>
  <sheetViews>
    <sheetView showGridLines="0" tabSelected="1" view="pageBreakPreview" zoomScale="40" zoomScaleNormal="51" zoomScaleSheetLayoutView="40" workbookViewId="0">
      <pane ySplit="5" topLeftCell="A529" activePane="bottomLeft" state="frozen"/>
      <selection pane="bottomLeft" activeCell="D512" sqref="D512"/>
    </sheetView>
  </sheetViews>
  <sheetFormatPr baseColWidth="10" defaultColWidth="11.42578125" defaultRowHeight="21.95" customHeight="1" x14ac:dyDescent="0.25"/>
  <cols>
    <col min="1" max="1" width="27" style="4" customWidth="1"/>
    <col min="2" max="2" width="13.140625" style="6" customWidth="1"/>
    <col min="3" max="3" width="23.85546875" style="6" bestFit="1" customWidth="1"/>
    <col min="4" max="4" width="118.42578125" style="4" customWidth="1"/>
    <col min="5" max="5" width="20" style="4" customWidth="1"/>
    <col min="6" max="6" width="72.140625" style="4" customWidth="1"/>
    <col min="7" max="7" width="15" style="159" customWidth="1"/>
    <col min="8" max="8" width="18.5703125" style="11" customWidth="1"/>
    <col min="9" max="9" width="17.85546875" style="6" customWidth="1"/>
    <col min="10" max="10" width="12.42578125" style="4" customWidth="1"/>
    <col min="11" max="11" width="15.7109375" style="10" customWidth="1"/>
    <col min="12" max="12" width="19.5703125" style="6" bestFit="1" customWidth="1"/>
    <col min="13" max="13" width="15.7109375" style="186" customWidth="1"/>
    <col min="14" max="14" width="32" style="336" customWidth="1"/>
    <col min="15" max="15" width="37.85546875" style="4" customWidth="1"/>
    <col min="16" max="17" width="11.42578125" style="4"/>
    <col min="18" max="18" width="22.28515625" style="4" bestFit="1" customWidth="1"/>
    <col min="19" max="19" width="11.42578125" style="4"/>
    <col min="20" max="20" width="22.28515625" style="4" bestFit="1" customWidth="1"/>
    <col min="21" max="16384" width="11.42578125" style="4"/>
  </cols>
  <sheetData>
    <row r="1" spans="1:17" s="3" customFormat="1" ht="30.75" customHeight="1" x14ac:dyDescent="0.25">
      <c r="A1" s="311" t="s">
        <v>1113</v>
      </c>
      <c r="B1" s="312"/>
      <c r="C1" s="312"/>
      <c r="D1" s="312"/>
      <c r="E1" s="312"/>
      <c r="F1" s="312"/>
      <c r="G1" s="313"/>
      <c r="H1" s="313"/>
      <c r="I1" s="312"/>
      <c r="J1" s="312"/>
      <c r="K1" s="314"/>
      <c r="L1" s="314"/>
      <c r="M1" s="314"/>
      <c r="N1" s="315"/>
      <c r="O1" s="85"/>
    </row>
    <row r="2" spans="1:17" ht="30.75" customHeight="1" x14ac:dyDescent="0.25">
      <c r="A2" s="372" t="e" vm="1">
        <v>#VALUE!</v>
      </c>
      <c r="B2" s="316"/>
      <c r="C2" s="317"/>
      <c r="D2" s="318" t="s">
        <v>412</v>
      </c>
      <c r="E2" s="319">
        <f>'info client'!E5</f>
        <v>0</v>
      </c>
      <c r="G2" s="320"/>
      <c r="H2" s="321"/>
      <c r="I2" s="322"/>
      <c r="J2" s="322"/>
      <c r="K2" s="323" t="s">
        <v>666</v>
      </c>
      <c r="L2" s="324" t="e">
        <f>'[1]commande-order'!$L$2</f>
        <v>#N/A</v>
      </c>
      <c r="M2" s="325"/>
      <c r="N2" s="326"/>
      <c r="O2" s="87"/>
    </row>
    <row r="3" spans="1:17" ht="39.75" customHeight="1" thickBot="1" x14ac:dyDescent="0.3">
      <c r="A3" s="373"/>
      <c r="B3" s="88"/>
      <c r="C3" s="89"/>
      <c r="D3" s="29" t="s">
        <v>0</v>
      </c>
      <c r="E3" s="30">
        <f>'info client'!B5</f>
        <v>0</v>
      </c>
      <c r="F3" s="30"/>
      <c r="G3" s="327"/>
      <c r="H3" s="31"/>
      <c r="I3" s="32"/>
      <c r="J3" s="32"/>
      <c r="K3" s="299" t="s">
        <v>398</v>
      </c>
      <c r="L3" s="33">
        <f>SUM(L8:L553)</f>
        <v>0</v>
      </c>
      <c r="M3" s="34"/>
      <c r="N3" s="328"/>
      <c r="O3" s="87"/>
    </row>
    <row r="4" spans="1:17" s="1" customFormat="1" ht="30" customHeight="1" x14ac:dyDescent="0.25">
      <c r="A4" s="431" t="s">
        <v>544</v>
      </c>
      <c r="B4" s="420" t="s">
        <v>795</v>
      </c>
      <c r="C4" s="420" t="s">
        <v>403</v>
      </c>
      <c r="D4" s="420" t="s">
        <v>1</v>
      </c>
      <c r="E4" s="420" t="s">
        <v>540</v>
      </c>
      <c r="F4" s="379" t="s">
        <v>3</v>
      </c>
      <c r="G4" s="433" t="s">
        <v>413</v>
      </c>
      <c r="H4" s="381" t="s">
        <v>409</v>
      </c>
      <c r="I4" s="420" t="s">
        <v>676</v>
      </c>
      <c r="J4" s="420" t="s">
        <v>414</v>
      </c>
      <c r="K4" s="420" t="s">
        <v>408</v>
      </c>
      <c r="L4" s="420" t="s">
        <v>410</v>
      </c>
      <c r="M4" s="420" t="s">
        <v>677</v>
      </c>
      <c r="N4" s="418" t="s">
        <v>411</v>
      </c>
      <c r="O4" s="408" t="s">
        <v>465</v>
      </c>
    </row>
    <row r="5" spans="1:17" s="1" customFormat="1" ht="30" customHeight="1" thickBot="1" x14ac:dyDescent="0.3">
      <c r="A5" s="432"/>
      <c r="B5" s="421" t="s">
        <v>402</v>
      </c>
      <c r="C5" s="421" t="s">
        <v>403</v>
      </c>
      <c r="D5" s="421" t="s">
        <v>1</v>
      </c>
      <c r="E5" s="421"/>
      <c r="F5" s="380" t="s">
        <v>3</v>
      </c>
      <c r="G5" s="434"/>
      <c r="H5" s="382" t="s">
        <v>2</v>
      </c>
      <c r="I5" s="421"/>
      <c r="J5" s="421"/>
      <c r="K5" s="449" t="s">
        <v>400</v>
      </c>
      <c r="L5" s="449" t="s">
        <v>399</v>
      </c>
      <c r="M5" s="450"/>
      <c r="N5" s="419"/>
      <c r="O5" s="409"/>
    </row>
    <row r="6" spans="1:17" ht="87.75" customHeight="1" thickBot="1" x14ac:dyDescent="0.3">
      <c r="A6" s="309"/>
      <c r="B6" s="136"/>
      <c r="C6" s="136"/>
      <c r="D6" s="422" t="s">
        <v>407</v>
      </c>
      <c r="E6" s="422"/>
      <c r="F6" s="422"/>
      <c r="G6" s="422"/>
      <c r="H6" s="422"/>
      <c r="I6" s="422"/>
      <c r="J6" s="422"/>
      <c r="K6" s="422"/>
      <c r="L6" s="182"/>
      <c r="M6" s="182"/>
      <c r="N6" s="137"/>
      <c r="O6" s="40"/>
      <c r="P6" s="5"/>
    </row>
    <row r="7" spans="1:17" s="8" customFormat="1" ht="90" customHeight="1" x14ac:dyDescent="0.25">
      <c r="A7" s="310" t="s">
        <v>545</v>
      </c>
      <c r="B7" s="14"/>
      <c r="C7" s="13" t="e" vm="2">
        <v>#VALUE!</v>
      </c>
      <c r="D7" s="12" t="s">
        <v>798</v>
      </c>
      <c r="E7" s="13"/>
      <c r="F7" s="13"/>
      <c r="G7" s="154"/>
      <c r="H7" s="15"/>
      <c r="I7" s="13"/>
      <c r="J7" s="13"/>
      <c r="K7" s="183"/>
      <c r="L7" s="183"/>
      <c r="M7" s="183"/>
      <c r="N7" s="16"/>
      <c r="O7" s="45"/>
      <c r="P7" s="7"/>
      <c r="Q7" s="7"/>
    </row>
    <row r="8" spans="1:17" ht="39.950000000000003" customHeight="1" x14ac:dyDescent="0.25">
      <c r="A8" s="37" t="s">
        <v>545</v>
      </c>
      <c r="B8" s="38">
        <v>5</v>
      </c>
      <c r="C8" s="287">
        <v>3760426160043</v>
      </c>
      <c r="D8" s="26" t="s">
        <v>118</v>
      </c>
      <c r="E8" s="26"/>
      <c r="F8" s="140" t="s">
        <v>894</v>
      </c>
      <c r="G8" s="308" t="e" vm="3">
        <v>#VALUE!</v>
      </c>
      <c r="H8" s="148">
        <v>6</v>
      </c>
      <c r="I8" s="35"/>
      <c r="J8" s="386">
        <f>SUM(I8:I10)</f>
        <v>0</v>
      </c>
      <c r="K8" s="17">
        <v>4.2</v>
      </c>
      <c r="L8" s="18">
        <f>I8*K8</f>
        <v>0</v>
      </c>
      <c r="M8" s="19">
        <v>10.5</v>
      </c>
      <c r="N8" s="20"/>
      <c r="O8" s="84"/>
      <c r="P8" s="5"/>
    </row>
    <row r="9" spans="1:17" ht="39.950000000000003" customHeight="1" x14ac:dyDescent="0.25">
      <c r="A9" s="37" t="s">
        <v>545</v>
      </c>
      <c r="B9" s="38">
        <v>5</v>
      </c>
      <c r="C9" s="287">
        <v>3760426160050</v>
      </c>
      <c r="D9" s="26" t="s">
        <v>120</v>
      </c>
      <c r="E9" s="26"/>
      <c r="F9" s="140" t="s">
        <v>895</v>
      </c>
      <c r="G9" s="155" t="e" vm="4">
        <v>#VALUE!</v>
      </c>
      <c r="H9" s="148">
        <v>6</v>
      </c>
      <c r="I9" s="35"/>
      <c r="J9" s="386"/>
      <c r="K9" s="17">
        <v>5</v>
      </c>
      <c r="L9" s="18">
        <f>I9*K9</f>
        <v>0</v>
      </c>
      <c r="M9" s="19">
        <v>12.5</v>
      </c>
      <c r="N9" s="21"/>
      <c r="O9" s="84"/>
      <c r="P9" s="5"/>
    </row>
    <row r="10" spans="1:17" ht="39.950000000000003" customHeight="1" x14ac:dyDescent="0.25">
      <c r="A10" s="37" t="s">
        <v>545</v>
      </c>
      <c r="B10" s="38">
        <v>5</v>
      </c>
      <c r="C10" s="287">
        <v>3760426160067</v>
      </c>
      <c r="D10" s="26" t="s">
        <v>117</v>
      </c>
      <c r="E10" s="26"/>
      <c r="F10" s="140" t="s">
        <v>896</v>
      </c>
      <c r="G10" s="155" t="e" vm="5">
        <v>#VALUE!</v>
      </c>
      <c r="H10" s="148">
        <v>6</v>
      </c>
      <c r="I10" s="35"/>
      <c r="J10" s="386"/>
      <c r="K10" s="17">
        <v>8</v>
      </c>
      <c r="L10" s="18">
        <f>I10*K10</f>
        <v>0</v>
      </c>
      <c r="M10" s="19">
        <v>20</v>
      </c>
      <c r="N10" s="21"/>
      <c r="O10" s="40"/>
      <c r="P10" s="5"/>
    </row>
    <row r="11" spans="1:17" ht="69.95" customHeight="1" thickBot="1" x14ac:dyDescent="0.3">
      <c r="A11" s="41" t="s">
        <v>545</v>
      </c>
      <c r="B11" s="28">
        <v>5</v>
      </c>
      <c r="C11" s="42" t="s">
        <v>466</v>
      </c>
      <c r="D11" s="27" t="s">
        <v>665</v>
      </c>
      <c r="E11" s="28" t="s">
        <v>466</v>
      </c>
      <c r="F11" s="141" t="s">
        <v>602</v>
      </c>
      <c r="G11" s="228" t="e" vm="6">
        <v>#VALUE!</v>
      </c>
      <c r="H11" s="149">
        <v>1</v>
      </c>
      <c r="I11" s="36"/>
      <c r="J11" s="22"/>
      <c r="K11" s="23">
        <v>0</v>
      </c>
      <c r="L11" s="57"/>
      <c r="M11" s="24"/>
      <c r="N11" s="25"/>
      <c r="O11" s="40"/>
    </row>
    <row r="12" spans="1:17" s="8" customFormat="1" ht="90" customHeight="1" x14ac:dyDescent="0.25">
      <c r="A12" s="44" t="s">
        <v>606</v>
      </c>
      <c r="B12" s="14"/>
      <c r="C12" s="13" t="e" vm="7">
        <v>#VALUE!</v>
      </c>
      <c r="D12" s="12" t="s">
        <v>799</v>
      </c>
      <c r="E12" s="13"/>
      <c r="F12" s="13"/>
      <c r="G12" s="163"/>
      <c r="H12" s="15"/>
      <c r="I12" s="13"/>
      <c r="J12" s="13"/>
      <c r="K12" s="183"/>
      <c r="L12" s="183"/>
      <c r="M12" s="183"/>
      <c r="N12" s="16"/>
      <c r="O12" s="45"/>
      <c r="P12" s="7"/>
      <c r="Q12" s="7"/>
    </row>
    <row r="13" spans="1:17" ht="39.950000000000003" customHeight="1" x14ac:dyDescent="0.25">
      <c r="A13" s="37" t="s">
        <v>606</v>
      </c>
      <c r="B13" s="38">
        <v>7</v>
      </c>
      <c r="C13" s="287">
        <v>3760180722082</v>
      </c>
      <c r="D13" s="26" t="s">
        <v>129</v>
      </c>
      <c r="E13" s="26"/>
      <c r="F13" s="140" t="s">
        <v>143</v>
      </c>
      <c r="G13" s="165" t="e" vm="8">
        <v>#VALUE!</v>
      </c>
      <c r="H13" s="148">
        <v>20</v>
      </c>
      <c r="I13" s="35"/>
      <c r="J13" s="386">
        <f>SUM(I13:I19)</f>
        <v>0</v>
      </c>
      <c r="K13" s="411" t="str">
        <f>IF($J$13&lt;240,"2,40 €",IF($J$13&lt;500,"2,35 €",IF($J$13&lt;760,"2,30 €",IF($J$13&lt;1000,"2,25 €",IF($J$13&gt;=1000,"2,20 €")))))</f>
        <v>2,40 €</v>
      </c>
      <c r="L13" s="389">
        <f>K13*J13</f>
        <v>0</v>
      </c>
      <c r="M13" s="391">
        <v>6</v>
      </c>
      <c r="N13" s="413" t="s">
        <v>1114</v>
      </c>
      <c r="O13" s="40"/>
    </row>
    <row r="14" spans="1:17" ht="39.950000000000003" customHeight="1" x14ac:dyDescent="0.25">
      <c r="A14" s="37" t="s">
        <v>606</v>
      </c>
      <c r="B14" s="38">
        <v>7</v>
      </c>
      <c r="C14" s="287">
        <v>3760180725519</v>
      </c>
      <c r="D14" s="26" t="s">
        <v>126</v>
      </c>
      <c r="E14" s="26"/>
      <c r="F14" s="140" t="s">
        <v>140</v>
      </c>
      <c r="G14" s="157" t="e" vm="9">
        <v>#VALUE!</v>
      </c>
      <c r="H14" s="148">
        <v>20</v>
      </c>
      <c r="I14" s="35"/>
      <c r="J14" s="386"/>
      <c r="K14" s="411"/>
      <c r="L14" s="389"/>
      <c r="M14" s="391"/>
      <c r="N14" s="413"/>
      <c r="O14" s="40"/>
      <c r="P14" s="5"/>
    </row>
    <row r="15" spans="1:17" ht="39.950000000000003" customHeight="1" x14ac:dyDescent="0.25">
      <c r="A15" s="37" t="s">
        <v>606</v>
      </c>
      <c r="B15" s="38">
        <v>7</v>
      </c>
      <c r="C15" s="287">
        <v>3760180725502</v>
      </c>
      <c r="D15" s="26" t="s">
        <v>127</v>
      </c>
      <c r="E15" s="26"/>
      <c r="F15" s="140" t="s">
        <v>141</v>
      </c>
      <c r="G15" s="157" t="e" vm="10">
        <v>#VALUE!</v>
      </c>
      <c r="H15" s="148">
        <v>20</v>
      </c>
      <c r="I15" s="35"/>
      <c r="J15" s="386"/>
      <c r="K15" s="411"/>
      <c r="L15" s="389"/>
      <c r="M15" s="391"/>
      <c r="N15" s="413"/>
      <c r="O15" s="40"/>
      <c r="P15" s="5"/>
    </row>
    <row r="16" spans="1:17" ht="39.950000000000003" customHeight="1" x14ac:dyDescent="0.25">
      <c r="A16" s="37" t="s">
        <v>606</v>
      </c>
      <c r="B16" s="38">
        <v>7</v>
      </c>
      <c r="C16" s="287">
        <v>3760180725496</v>
      </c>
      <c r="D16" s="26" t="s">
        <v>125</v>
      </c>
      <c r="E16" s="26"/>
      <c r="F16" s="140" t="s">
        <v>139</v>
      </c>
      <c r="G16" s="157" t="e" vm="11">
        <v>#VALUE!</v>
      </c>
      <c r="H16" s="148">
        <v>20</v>
      </c>
      <c r="I16" s="35"/>
      <c r="J16" s="386"/>
      <c r="K16" s="411"/>
      <c r="L16" s="389"/>
      <c r="M16" s="391"/>
      <c r="N16" s="413"/>
      <c r="O16" s="40"/>
    </row>
    <row r="17" spans="1:16" ht="39.950000000000003" customHeight="1" x14ac:dyDescent="0.25">
      <c r="A17" s="37" t="s">
        <v>606</v>
      </c>
      <c r="B17" s="38">
        <v>7</v>
      </c>
      <c r="C17" s="287">
        <v>3760180725267</v>
      </c>
      <c r="D17" s="26" t="s">
        <v>122</v>
      </c>
      <c r="E17" s="26"/>
      <c r="F17" s="140" t="s">
        <v>137</v>
      </c>
      <c r="G17" s="157" t="e" vm="12">
        <v>#VALUE!</v>
      </c>
      <c r="H17" s="148">
        <v>20</v>
      </c>
      <c r="I17" s="35"/>
      <c r="J17" s="386"/>
      <c r="K17" s="411"/>
      <c r="L17" s="389"/>
      <c r="M17" s="391"/>
      <c r="N17" s="413"/>
      <c r="O17" s="84"/>
    </row>
    <row r="18" spans="1:16" ht="39.950000000000003" customHeight="1" x14ac:dyDescent="0.25">
      <c r="A18" s="37" t="s">
        <v>606</v>
      </c>
      <c r="B18" s="38">
        <v>7</v>
      </c>
      <c r="C18" s="287">
        <v>3760180725250</v>
      </c>
      <c r="D18" s="26" t="s">
        <v>128</v>
      </c>
      <c r="E18" s="26"/>
      <c r="F18" s="140" t="s">
        <v>142</v>
      </c>
      <c r="G18" s="157" t="e" vm="13">
        <v>#VALUE!</v>
      </c>
      <c r="H18" s="148">
        <v>20</v>
      </c>
      <c r="I18" s="35"/>
      <c r="J18" s="386"/>
      <c r="K18" s="411"/>
      <c r="L18" s="389"/>
      <c r="M18" s="391"/>
      <c r="N18" s="413"/>
      <c r="O18" s="84"/>
      <c r="P18" s="5"/>
    </row>
    <row r="19" spans="1:16" ht="39.950000000000003" customHeight="1" thickBot="1" x14ac:dyDescent="0.3">
      <c r="A19" s="50" t="s">
        <v>606</v>
      </c>
      <c r="B19" s="51">
        <v>7</v>
      </c>
      <c r="C19" s="288">
        <v>3760180725243</v>
      </c>
      <c r="D19" s="52" t="s">
        <v>123</v>
      </c>
      <c r="E19" s="52"/>
      <c r="F19" s="143" t="s">
        <v>138</v>
      </c>
      <c r="G19" s="157" t="e" vm="14">
        <v>#VALUE!</v>
      </c>
      <c r="H19" s="150">
        <v>20</v>
      </c>
      <c r="I19" s="90"/>
      <c r="J19" s="369"/>
      <c r="K19" s="412"/>
      <c r="L19" s="342"/>
      <c r="M19" s="338"/>
      <c r="N19" s="414"/>
      <c r="O19" s="40"/>
    </row>
    <row r="20" spans="1:16" ht="39.950000000000003" customHeight="1" x14ac:dyDescent="0.25">
      <c r="A20" s="212" t="s">
        <v>606</v>
      </c>
      <c r="B20" s="213">
        <v>7</v>
      </c>
      <c r="C20" s="289">
        <v>3760180728565</v>
      </c>
      <c r="D20" s="214" t="s">
        <v>135</v>
      </c>
      <c r="E20" s="214"/>
      <c r="F20" s="216" t="s">
        <v>150</v>
      </c>
      <c r="G20" s="217" t="e" vm="15">
        <v>#VALUE!</v>
      </c>
      <c r="H20" s="218">
        <v>14</v>
      </c>
      <c r="I20" s="219"/>
      <c r="J20" s="385">
        <f>SUM(I20:I26)</f>
        <v>0</v>
      </c>
      <c r="K20" s="387" t="str">
        <f>IF($J$20&lt;240,"2,80 €",IF($J$20&lt;500,"2,70 €",IF($J$20&lt;760,"2,65 €",IF($J$20&lt;1000,"2,60 €",IF($J$20&gt;=1000,"2,55 €")))))</f>
        <v>2,80 €</v>
      </c>
      <c r="L20" s="341">
        <f>J20*K20</f>
        <v>0</v>
      </c>
      <c r="M20" s="390">
        <v>7</v>
      </c>
      <c r="N20" s="415" t="s">
        <v>1115</v>
      </c>
      <c r="O20" s="40"/>
    </row>
    <row r="21" spans="1:16" ht="39.950000000000003" customHeight="1" x14ac:dyDescent="0.25">
      <c r="A21" s="37" t="s">
        <v>606</v>
      </c>
      <c r="B21" s="38">
        <v>7</v>
      </c>
      <c r="C21" s="287">
        <v>3760180728626</v>
      </c>
      <c r="D21" s="26" t="s">
        <v>586</v>
      </c>
      <c r="E21" s="26"/>
      <c r="F21" s="140" t="s">
        <v>148</v>
      </c>
      <c r="G21" s="157" t="e" vm="16">
        <v>#VALUE!</v>
      </c>
      <c r="H21" s="148">
        <v>14</v>
      </c>
      <c r="I21" s="35"/>
      <c r="J21" s="386"/>
      <c r="K21" s="388"/>
      <c r="L21" s="389"/>
      <c r="M21" s="391"/>
      <c r="N21" s="413"/>
      <c r="O21" s="40"/>
    </row>
    <row r="22" spans="1:16" ht="39.950000000000003" customHeight="1" x14ac:dyDescent="0.25">
      <c r="A22" s="37" t="s">
        <v>606</v>
      </c>
      <c r="B22" s="38">
        <v>7</v>
      </c>
      <c r="C22" s="287">
        <v>3760180728619</v>
      </c>
      <c r="D22" s="26" t="s">
        <v>134</v>
      </c>
      <c r="E22" s="26"/>
      <c r="F22" s="140" t="s">
        <v>149</v>
      </c>
      <c r="G22" s="157" t="e" vm="17">
        <v>#VALUE!</v>
      </c>
      <c r="H22" s="148">
        <v>14</v>
      </c>
      <c r="I22" s="35"/>
      <c r="J22" s="386"/>
      <c r="K22" s="388"/>
      <c r="L22" s="389"/>
      <c r="M22" s="391"/>
      <c r="N22" s="413"/>
      <c r="O22" s="40"/>
    </row>
    <row r="23" spans="1:16" ht="39.950000000000003" customHeight="1" x14ac:dyDescent="0.25">
      <c r="A23" s="37" t="s">
        <v>606</v>
      </c>
      <c r="B23" s="38">
        <v>7</v>
      </c>
      <c r="C23" s="287">
        <v>3760180728602</v>
      </c>
      <c r="D23" s="26" t="s">
        <v>133</v>
      </c>
      <c r="E23" s="26"/>
      <c r="F23" s="140" t="s">
        <v>147</v>
      </c>
      <c r="G23" s="157" t="e" vm="18">
        <v>#VALUE!</v>
      </c>
      <c r="H23" s="148">
        <v>14</v>
      </c>
      <c r="I23" s="35"/>
      <c r="J23" s="386"/>
      <c r="K23" s="388"/>
      <c r="L23" s="389"/>
      <c r="M23" s="391"/>
      <c r="N23" s="413"/>
      <c r="O23" s="40"/>
    </row>
    <row r="24" spans="1:16" ht="39.950000000000003" customHeight="1" x14ac:dyDescent="0.25">
      <c r="A24" s="37" t="s">
        <v>606</v>
      </c>
      <c r="B24" s="38">
        <v>7</v>
      </c>
      <c r="C24" s="287">
        <v>3760180728596</v>
      </c>
      <c r="D24" s="26" t="s">
        <v>131</v>
      </c>
      <c r="E24" s="26"/>
      <c r="F24" s="140" t="s">
        <v>146</v>
      </c>
      <c r="G24" s="157" t="e" vm="19">
        <v>#VALUE!</v>
      </c>
      <c r="H24" s="148">
        <v>14</v>
      </c>
      <c r="I24" s="35"/>
      <c r="J24" s="386"/>
      <c r="K24" s="388"/>
      <c r="L24" s="389"/>
      <c r="M24" s="391"/>
      <c r="N24" s="413"/>
      <c r="O24" s="40"/>
    </row>
    <row r="25" spans="1:16" ht="39.950000000000003" customHeight="1" x14ac:dyDescent="0.25">
      <c r="A25" s="37" t="s">
        <v>606</v>
      </c>
      <c r="B25" s="38">
        <v>7</v>
      </c>
      <c r="C25" s="287">
        <v>3760180728589</v>
      </c>
      <c r="D25" s="26" t="s">
        <v>136</v>
      </c>
      <c r="E25" s="26"/>
      <c r="F25" s="140" t="s">
        <v>151</v>
      </c>
      <c r="G25" s="157" t="e" vm="20">
        <v>#VALUE!</v>
      </c>
      <c r="H25" s="148">
        <v>14</v>
      </c>
      <c r="I25" s="35"/>
      <c r="J25" s="386"/>
      <c r="K25" s="388"/>
      <c r="L25" s="389"/>
      <c r="M25" s="391"/>
      <c r="N25" s="413"/>
      <c r="O25" s="40"/>
    </row>
    <row r="26" spans="1:16" ht="39.950000000000003" customHeight="1" thickBot="1" x14ac:dyDescent="0.3">
      <c r="A26" s="70" t="s">
        <v>606</v>
      </c>
      <c r="B26" s="78">
        <v>7</v>
      </c>
      <c r="C26" s="290">
        <v>3760180728572</v>
      </c>
      <c r="D26" s="79" t="s">
        <v>132</v>
      </c>
      <c r="E26" s="79"/>
      <c r="F26" s="145" t="s">
        <v>145</v>
      </c>
      <c r="G26" s="162" t="e" vm="21">
        <v>#VALUE!</v>
      </c>
      <c r="H26" s="153">
        <v>14</v>
      </c>
      <c r="I26" s="93"/>
      <c r="J26" s="402"/>
      <c r="K26" s="451"/>
      <c r="L26" s="417"/>
      <c r="M26" s="410"/>
      <c r="N26" s="416"/>
      <c r="O26" s="40"/>
    </row>
    <row r="27" spans="1:16" s="2" customFormat="1" ht="39.950000000000003" customHeight="1" x14ac:dyDescent="0.25">
      <c r="A27" s="54" t="s">
        <v>606</v>
      </c>
      <c r="B27" s="55">
        <v>7</v>
      </c>
      <c r="C27" s="291">
        <v>3760180722099</v>
      </c>
      <c r="D27" s="222" t="s">
        <v>130</v>
      </c>
      <c r="E27" s="222"/>
      <c r="F27" s="147" t="s">
        <v>144</v>
      </c>
      <c r="G27" s="157" t="e" vm="22">
        <v>#VALUE!</v>
      </c>
      <c r="H27" s="152">
        <v>12</v>
      </c>
      <c r="I27" s="94"/>
      <c r="J27" s="368">
        <f>SUM(I27:I29)</f>
        <v>0</v>
      </c>
      <c r="K27" s="370">
        <v>7.2</v>
      </c>
      <c r="L27" s="371">
        <f>J27*K27</f>
        <v>0</v>
      </c>
      <c r="M27" s="337">
        <v>18</v>
      </c>
      <c r="N27" s="21"/>
      <c r="O27" s="43"/>
    </row>
    <row r="28" spans="1:16" ht="39.950000000000003" customHeight="1" x14ac:dyDescent="0.25">
      <c r="A28" s="37" t="s">
        <v>606</v>
      </c>
      <c r="B28" s="38">
        <v>7</v>
      </c>
      <c r="C28" s="287">
        <v>3760180725052</v>
      </c>
      <c r="D28" s="26" t="s">
        <v>124</v>
      </c>
      <c r="E28" s="26"/>
      <c r="F28" s="140" t="s">
        <v>898</v>
      </c>
      <c r="G28" s="157" t="e" vm="23">
        <v>#VALUE!</v>
      </c>
      <c r="H28" s="148">
        <v>12</v>
      </c>
      <c r="I28" s="35"/>
      <c r="J28" s="386"/>
      <c r="K28" s="388"/>
      <c r="L28" s="389"/>
      <c r="M28" s="391"/>
      <c r="N28" s="21"/>
      <c r="O28" s="40"/>
    </row>
    <row r="29" spans="1:16" ht="39.950000000000003" customHeight="1" x14ac:dyDescent="0.25">
      <c r="A29" s="37" t="s">
        <v>606</v>
      </c>
      <c r="B29" s="38">
        <v>7</v>
      </c>
      <c r="C29" s="287">
        <v>3760180725045</v>
      </c>
      <c r="D29" s="26" t="s">
        <v>367</v>
      </c>
      <c r="E29" s="26"/>
      <c r="F29" s="140" t="s">
        <v>897</v>
      </c>
      <c r="G29" s="157" t="e" vm="24">
        <v>#VALUE!</v>
      </c>
      <c r="H29" s="148">
        <v>12</v>
      </c>
      <c r="I29" s="35"/>
      <c r="J29" s="386"/>
      <c r="K29" s="388"/>
      <c r="L29" s="389"/>
      <c r="M29" s="391"/>
      <c r="N29" s="21"/>
      <c r="O29" s="40"/>
    </row>
    <row r="30" spans="1:16" ht="69.95" customHeight="1" x14ac:dyDescent="0.25">
      <c r="A30" s="41" t="s">
        <v>606</v>
      </c>
      <c r="B30" s="28">
        <v>7</v>
      </c>
      <c r="C30" s="42" t="s">
        <v>466</v>
      </c>
      <c r="D30" s="27" t="s">
        <v>634</v>
      </c>
      <c r="E30" s="28" t="s">
        <v>466</v>
      </c>
      <c r="F30" s="141" t="s">
        <v>603</v>
      </c>
      <c r="G30" s="227" t="e" vm="25">
        <v>#VALUE!</v>
      </c>
      <c r="H30" s="149">
        <v>1</v>
      </c>
      <c r="I30" s="36"/>
      <c r="J30" s="22"/>
      <c r="K30" s="23">
        <v>0</v>
      </c>
      <c r="L30" s="57"/>
      <c r="M30" s="24"/>
      <c r="N30" s="21"/>
      <c r="O30" s="40"/>
    </row>
    <row r="31" spans="1:16" ht="69.95" customHeight="1" x14ac:dyDescent="0.25">
      <c r="A31" s="41" t="s">
        <v>606</v>
      </c>
      <c r="B31" s="28">
        <v>7</v>
      </c>
      <c r="C31" s="42" t="s">
        <v>466</v>
      </c>
      <c r="D31" s="27" t="s">
        <v>635</v>
      </c>
      <c r="E31" s="28" t="s">
        <v>466</v>
      </c>
      <c r="F31" s="141" t="s">
        <v>604</v>
      </c>
      <c r="G31" s="158" t="e" vm="26">
        <v>#VALUE!</v>
      </c>
      <c r="H31" s="149">
        <v>1</v>
      </c>
      <c r="I31" s="36"/>
      <c r="J31" s="22"/>
      <c r="K31" s="23">
        <v>0</v>
      </c>
      <c r="L31" s="57"/>
      <c r="M31" s="24"/>
      <c r="N31" s="21"/>
      <c r="O31" s="40"/>
    </row>
    <row r="32" spans="1:16" ht="69.95" customHeight="1" thickBot="1" x14ac:dyDescent="0.3">
      <c r="A32" s="41" t="s">
        <v>546</v>
      </c>
      <c r="B32" s="28">
        <v>7</v>
      </c>
      <c r="C32" s="42" t="s">
        <v>466</v>
      </c>
      <c r="D32" s="27" t="s">
        <v>636</v>
      </c>
      <c r="E32" s="28" t="s">
        <v>466</v>
      </c>
      <c r="F32" s="141" t="s">
        <v>605</v>
      </c>
      <c r="G32" s="158" t="e" vm="27">
        <v>#VALUE!</v>
      </c>
      <c r="H32" s="149">
        <v>1</v>
      </c>
      <c r="I32" s="36"/>
      <c r="J32" s="22"/>
      <c r="K32" s="23">
        <v>0</v>
      </c>
      <c r="L32" s="57"/>
      <c r="M32" s="24"/>
      <c r="N32" s="25"/>
      <c r="O32" s="40"/>
    </row>
    <row r="33" spans="1:17" s="8" customFormat="1" ht="90" customHeight="1" x14ac:dyDescent="0.25">
      <c r="A33" s="44" t="s">
        <v>607</v>
      </c>
      <c r="B33" s="14"/>
      <c r="C33" s="13" t="e" vm="28">
        <v>#VALUE!</v>
      </c>
      <c r="D33" s="12" t="s">
        <v>607</v>
      </c>
      <c r="E33" s="13"/>
      <c r="F33" s="13"/>
      <c r="G33" s="163"/>
      <c r="H33" s="15"/>
      <c r="I33" s="13"/>
      <c r="J33" s="221"/>
      <c r="K33" s="237"/>
      <c r="L33" s="237"/>
      <c r="M33" s="183"/>
      <c r="N33" s="16"/>
      <c r="O33" s="45"/>
      <c r="P33" s="7"/>
      <c r="Q33" s="7"/>
    </row>
    <row r="34" spans="1:17" ht="39.950000000000003" customHeight="1" x14ac:dyDescent="0.25">
      <c r="A34" s="37" t="s">
        <v>607</v>
      </c>
      <c r="B34" s="38">
        <v>9</v>
      </c>
      <c r="C34" s="287">
        <v>3760180726394</v>
      </c>
      <c r="D34" s="26" t="s">
        <v>222</v>
      </c>
      <c r="E34" s="53"/>
      <c r="F34" s="140" t="s">
        <v>899</v>
      </c>
      <c r="G34" s="165" t="e" vm="29">
        <v>#VALUE!</v>
      </c>
      <c r="H34" s="148">
        <v>20</v>
      </c>
      <c r="I34" s="35"/>
      <c r="J34" s="369">
        <f>SUM(I34:I48)</f>
        <v>0</v>
      </c>
      <c r="K34" s="348">
        <v>1.92</v>
      </c>
      <c r="L34" s="342">
        <f>K34*J34</f>
        <v>0</v>
      </c>
      <c r="M34" s="338">
        <v>4.8</v>
      </c>
      <c r="N34" s="21"/>
      <c r="O34" s="40"/>
    </row>
    <row r="35" spans="1:17" ht="39.950000000000003" customHeight="1" x14ac:dyDescent="0.25">
      <c r="A35" s="37" t="s">
        <v>607</v>
      </c>
      <c r="B35" s="38">
        <v>9</v>
      </c>
      <c r="C35" s="287">
        <v>3760180725205</v>
      </c>
      <c r="D35" s="26" t="s">
        <v>223</v>
      </c>
      <c r="E35" s="53"/>
      <c r="F35" s="140" t="s">
        <v>900</v>
      </c>
      <c r="G35" s="157" t="e" vm="30">
        <v>#VALUE!</v>
      </c>
      <c r="H35" s="148">
        <v>20</v>
      </c>
      <c r="I35" s="35"/>
      <c r="J35" s="354"/>
      <c r="K35" s="349"/>
      <c r="L35" s="376"/>
      <c r="M35" s="378"/>
      <c r="N35" s="21"/>
      <c r="O35" s="40"/>
    </row>
    <row r="36" spans="1:17" ht="39.950000000000003" customHeight="1" x14ac:dyDescent="0.25">
      <c r="A36" s="37" t="s">
        <v>607</v>
      </c>
      <c r="B36" s="38">
        <v>9</v>
      </c>
      <c r="C36" s="287">
        <v>3760180725212</v>
      </c>
      <c r="D36" s="26" t="s">
        <v>218</v>
      </c>
      <c r="E36" s="53"/>
      <c r="F36" s="140" t="s">
        <v>247</v>
      </c>
      <c r="G36" s="157" t="e" vm="31">
        <v>#VALUE!</v>
      </c>
      <c r="H36" s="148">
        <v>20</v>
      </c>
      <c r="I36" s="35"/>
      <c r="J36" s="354"/>
      <c r="K36" s="349"/>
      <c r="L36" s="376"/>
      <c r="M36" s="378"/>
      <c r="N36" s="21"/>
      <c r="O36" s="40"/>
    </row>
    <row r="37" spans="1:17" ht="39.950000000000003" customHeight="1" x14ac:dyDescent="0.25">
      <c r="A37" s="37" t="s">
        <v>607</v>
      </c>
      <c r="B37" s="38">
        <v>9</v>
      </c>
      <c r="C37" s="287">
        <v>3760180727131</v>
      </c>
      <c r="D37" s="26" t="s">
        <v>217</v>
      </c>
      <c r="E37" s="53"/>
      <c r="F37" s="140" t="s">
        <v>246</v>
      </c>
      <c r="G37" s="157" t="e" vm="32">
        <v>#VALUE!</v>
      </c>
      <c r="H37" s="148">
        <v>20</v>
      </c>
      <c r="I37" s="35"/>
      <c r="J37" s="354"/>
      <c r="K37" s="349"/>
      <c r="L37" s="376"/>
      <c r="M37" s="378"/>
      <c r="N37" s="21"/>
      <c r="O37" s="40"/>
    </row>
    <row r="38" spans="1:17" ht="39.950000000000003" customHeight="1" x14ac:dyDescent="0.25">
      <c r="A38" s="37" t="s">
        <v>607</v>
      </c>
      <c r="B38" s="38">
        <v>9</v>
      </c>
      <c r="C38" s="287">
        <v>3760180727148</v>
      </c>
      <c r="D38" s="26" t="s">
        <v>215</v>
      </c>
      <c r="E38" s="53"/>
      <c r="F38" s="140" t="s">
        <v>243</v>
      </c>
      <c r="G38" s="157" t="e" vm="33">
        <v>#VALUE!</v>
      </c>
      <c r="H38" s="148">
        <v>20</v>
      </c>
      <c r="I38" s="35"/>
      <c r="J38" s="354"/>
      <c r="K38" s="349"/>
      <c r="L38" s="376"/>
      <c r="M38" s="378"/>
      <c r="N38" s="21"/>
      <c r="O38" s="40"/>
    </row>
    <row r="39" spans="1:17" ht="39.950000000000003" customHeight="1" x14ac:dyDescent="0.25">
      <c r="A39" s="37" t="s">
        <v>607</v>
      </c>
      <c r="B39" s="38">
        <v>9</v>
      </c>
      <c r="C39" s="287">
        <v>3760180727155</v>
      </c>
      <c r="D39" s="26" t="s">
        <v>219</v>
      </c>
      <c r="E39" s="53"/>
      <c r="F39" s="140" t="s">
        <v>248</v>
      </c>
      <c r="G39" s="157" t="e" vm="34">
        <v>#VALUE!</v>
      </c>
      <c r="H39" s="148">
        <v>20</v>
      </c>
      <c r="I39" s="35"/>
      <c r="J39" s="354"/>
      <c r="K39" s="349"/>
      <c r="L39" s="376"/>
      <c r="M39" s="378"/>
      <c r="N39" s="21"/>
      <c r="O39" s="40"/>
    </row>
    <row r="40" spans="1:17" ht="39.950000000000003" customHeight="1" x14ac:dyDescent="0.25">
      <c r="A40" s="37" t="s">
        <v>607</v>
      </c>
      <c r="B40" s="38">
        <v>9</v>
      </c>
      <c r="C40" s="287">
        <v>3760180726592</v>
      </c>
      <c r="D40" s="26" t="s">
        <v>226</v>
      </c>
      <c r="E40" s="53"/>
      <c r="F40" s="140" t="s">
        <v>257</v>
      </c>
      <c r="G40" s="157" t="e" vm="35">
        <v>#VALUE!</v>
      </c>
      <c r="H40" s="148">
        <v>20</v>
      </c>
      <c r="I40" s="35"/>
      <c r="J40" s="354"/>
      <c r="K40" s="349"/>
      <c r="L40" s="376"/>
      <c r="M40" s="378"/>
      <c r="N40" s="21"/>
      <c r="O40" s="40"/>
    </row>
    <row r="41" spans="1:17" ht="39.950000000000003" customHeight="1" x14ac:dyDescent="0.25">
      <c r="A41" s="37" t="s">
        <v>607</v>
      </c>
      <c r="B41" s="38">
        <v>9</v>
      </c>
      <c r="C41" s="287">
        <v>3760180728237</v>
      </c>
      <c r="D41" s="26" t="s">
        <v>220</v>
      </c>
      <c r="E41" s="53"/>
      <c r="F41" s="140" t="s">
        <v>249</v>
      </c>
      <c r="G41" s="157" t="e" vm="36">
        <v>#VALUE!</v>
      </c>
      <c r="H41" s="148">
        <v>20</v>
      </c>
      <c r="I41" s="35"/>
      <c r="J41" s="354"/>
      <c r="K41" s="349"/>
      <c r="L41" s="376"/>
      <c r="M41" s="378"/>
      <c r="N41" s="21"/>
      <c r="O41" s="40"/>
    </row>
    <row r="42" spans="1:17" ht="39.950000000000003" customHeight="1" x14ac:dyDescent="0.25">
      <c r="A42" s="37" t="s">
        <v>607</v>
      </c>
      <c r="B42" s="38">
        <v>9</v>
      </c>
      <c r="C42" s="287">
        <v>3760180728244</v>
      </c>
      <c r="D42" s="26" t="s">
        <v>221</v>
      </c>
      <c r="E42" s="53"/>
      <c r="F42" s="140" t="s">
        <v>250</v>
      </c>
      <c r="G42" s="157" t="e" vm="37">
        <v>#VALUE!</v>
      </c>
      <c r="H42" s="148">
        <v>20</v>
      </c>
      <c r="I42" s="35"/>
      <c r="J42" s="354"/>
      <c r="K42" s="349"/>
      <c r="L42" s="376"/>
      <c r="M42" s="378"/>
      <c r="N42" s="21"/>
      <c r="O42" s="40"/>
    </row>
    <row r="43" spans="1:17" ht="39.950000000000003" customHeight="1" x14ac:dyDescent="0.25">
      <c r="A43" s="37" t="s">
        <v>607</v>
      </c>
      <c r="B43" s="38">
        <v>9</v>
      </c>
      <c r="C43" s="287">
        <v>3760180728251</v>
      </c>
      <c r="D43" s="26" t="s">
        <v>224</v>
      </c>
      <c r="E43" s="53"/>
      <c r="F43" s="140" t="s">
        <v>251</v>
      </c>
      <c r="G43" s="157" t="e" vm="38">
        <v>#VALUE!</v>
      </c>
      <c r="H43" s="148">
        <v>20</v>
      </c>
      <c r="I43" s="35"/>
      <c r="J43" s="354"/>
      <c r="K43" s="349"/>
      <c r="L43" s="376"/>
      <c r="M43" s="378"/>
      <c r="N43" s="21"/>
      <c r="O43" s="40"/>
    </row>
    <row r="44" spans="1:17" ht="39.950000000000003" customHeight="1" x14ac:dyDescent="0.25">
      <c r="A44" s="37" t="s">
        <v>607</v>
      </c>
      <c r="B44" s="38">
        <v>9</v>
      </c>
      <c r="C44" s="287">
        <v>3760180727766</v>
      </c>
      <c r="D44" s="26" t="s">
        <v>216</v>
      </c>
      <c r="E44" s="53"/>
      <c r="F44" s="140" t="s">
        <v>244</v>
      </c>
      <c r="G44" s="157" t="e" vm="39">
        <v>#VALUE!</v>
      </c>
      <c r="H44" s="148">
        <v>20</v>
      </c>
      <c r="I44" s="35"/>
      <c r="J44" s="354"/>
      <c r="K44" s="349"/>
      <c r="L44" s="376"/>
      <c r="M44" s="378"/>
      <c r="N44" s="21"/>
      <c r="O44" s="40"/>
    </row>
    <row r="45" spans="1:17" ht="39.950000000000003" customHeight="1" x14ac:dyDescent="0.25">
      <c r="A45" s="37" t="s">
        <v>607</v>
      </c>
      <c r="B45" s="38">
        <v>9</v>
      </c>
      <c r="C45" s="287">
        <v>3760180727780</v>
      </c>
      <c r="D45" s="26" t="s">
        <v>214</v>
      </c>
      <c r="E45" s="53"/>
      <c r="F45" s="140" t="s">
        <v>242</v>
      </c>
      <c r="G45" s="157" t="e" vm="40">
        <v>#VALUE!</v>
      </c>
      <c r="H45" s="148">
        <v>20</v>
      </c>
      <c r="I45" s="35"/>
      <c r="J45" s="354"/>
      <c r="K45" s="349"/>
      <c r="L45" s="376"/>
      <c r="M45" s="378"/>
      <c r="N45" s="21"/>
      <c r="O45" s="40"/>
    </row>
    <row r="46" spans="1:17" ht="39.950000000000003" customHeight="1" x14ac:dyDescent="0.25">
      <c r="A46" s="37" t="s">
        <v>607</v>
      </c>
      <c r="B46" s="38">
        <v>9</v>
      </c>
      <c r="C46" s="287">
        <v>3760426160272</v>
      </c>
      <c r="D46" s="26" t="s">
        <v>426</v>
      </c>
      <c r="E46" s="46"/>
      <c r="F46" s="140" t="s">
        <v>229</v>
      </c>
      <c r="G46" s="157" t="e" vm="41">
        <v>#VALUE!</v>
      </c>
      <c r="H46" s="148">
        <v>20</v>
      </c>
      <c r="I46" s="35"/>
      <c r="J46" s="354"/>
      <c r="K46" s="349"/>
      <c r="L46" s="376"/>
      <c r="M46" s="378"/>
      <c r="N46" s="21"/>
      <c r="O46" s="40"/>
    </row>
    <row r="47" spans="1:17" ht="39.950000000000003" customHeight="1" x14ac:dyDescent="0.25">
      <c r="A47" s="37" t="s">
        <v>607</v>
      </c>
      <c r="B47" s="38">
        <v>9</v>
      </c>
      <c r="C47" s="287">
        <v>3760426160746</v>
      </c>
      <c r="D47" s="26" t="s">
        <v>425</v>
      </c>
      <c r="E47" s="46"/>
      <c r="F47" s="140" t="s">
        <v>228</v>
      </c>
      <c r="G47" s="157" t="e" vm="42">
        <v>#VALUE!</v>
      </c>
      <c r="H47" s="148">
        <v>20</v>
      </c>
      <c r="I47" s="35"/>
      <c r="J47" s="354"/>
      <c r="K47" s="349"/>
      <c r="L47" s="376"/>
      <c r="M47" s="378"/>
      <c r="N47" s="21"/>
      <c r="O47" s="40"/>
    </row>
    <row r="48" spans="1:17" ht="39.950000000000003" customHeight="1" thickBot="1" x14ac:dyDescent="0.3">
      <c r="A48" s="50" t="s">
        <v>607</v>
      </c>
      <c r="B48" s="51">
        <v>9</v>
      </c>
      <c r="C48" s="288">
        <v>3760180720866</v>
      </c>
      <c r="D48" s="52" t="s">
        <v>227</v>
      </c>
      <c r="E48" s="52"/>
      <c r="F48" s="143" t="s">
        <v>258</v>
      </c>
      <c r="G48" s="157" t="e" vm="43">
        <v>#VALUE!</v>
      </c>
      <c r="H48" s="150">
        <v>20</v>
      </c>
      <c r="I48" s="90"/>
      <c r="J48" s="355"/>
      <c r="K48" s="350"/>
      <c r="L48" s="384"/>
      <c r="M48" s="383"/>
      <c r="N48" s="21"/>
      <c r="O48" s="40"/>
    </row>
    <row r="49" spans="1:15" ht="39.950000000000003" customHeight="1" x14ac:dyDescent="0.25">
      <c r="A49" s="212" t="s">
        <v>607</v>
      </c>
      <c r="B49" s="213">
        <v>56</v>
      </c>
      <c r="C49" s="289">
        <v>3760180720514</v>
      </c>
      <c r="D49" s="214" t="s">
        <v>206</v>
      </c>
      <c r="E49" s="215" t="s">
        <v>601</v>
      </c>
      <c r="F49" s="216" t="s">
        <v>901</v>
      </c>
      <c r="G49" s="217" t="e" vm="44">
        <v>#VALUE!</v>
      </c>
      <c r="H49" s="218">
        <v>20</v>
      </c>
      <c r="I49" s="219"/>
      <c r="J49" s="359">
        <f>SUM(I49:I68)</f>
        <v>0</v>
      </c>
      <c r="K49" s="452">
        <v>0.96</v>
      </c>
      <c r="L49" s="375">
        <f>J49*K49</f>
        <v>0</v>
      </c>
      <c r="M49" s="425">
        <v>2.4</v>
      </c>
      <c r="N49" s="21"/>
      <c r="O49" s="40"/>
    </row>
    <row r="50" spans="1:15" ht="39.950000000000003" customHeight="1" x14ac:dyDescent="0.25">
      <c r="A50" s="37" t="s">
        <v>607</v>
      </c>
      <c r="B50" s="38">
        <v>56</v>
      </c>
      <c r="C50" s="287">
        <v>3760180726615</v>
      </c>
      <c r="D50" s="26" t="s">
        <v>420</v>
      </c>
      <c r="E50" s="53" t="s">
        <v>601</v>
      </c>
      <c r="F50" s="140" t="s">
        <v>253</v>
      </c>
      <c r="G50" s="157" t="e" vm="45">
        <v>#VALUE!</v>
      </c>
      <c r="H50" s="148">
        <v>20</v>
      </c>
      <c r="I50" s="35"/>
      <c r="J50" s="354"/>
      <c r="K50" s="423"/>
      <c r="L50" s="376"/>
      <c r="M50" s="426"/>
      <c r="N50" s="21"/>
      <c r="O50" s="40"/>
    </row>
    <row r="51" spans="1:15" ht="39.950000000000003" customHeight="1" x14ac:dyDescent="0.25">
      <c r="A51" s="37" t="s">
        <v>607</v>
      </c>
      <c r="B51" s="38">
        <v>56</v>
      </c>
      <c r="C51" s="287">
        <v>3760180726639</v>
      </c>
      <c r="D51" s="26" t="s">
        <v>421</v>
      </c>
      <c r="E51" s="53" t="s">
        <v>601</v>
      </c>
      <c r="F51" s="140" t="s">
        <v>255</v>
      </c>
      <c r="G51" s="157" t="e" vm="46">
        <v>#VALUE!</v>
      </c>
      <c r="H51" s="148">
        <v>20</v>
      </c>
      <c r="I51" s="35"/>
      <c r="J51" s="354"/>
      <c r="K51" s="423"/>
      <c r="L51" s="376"/>
      <c r="M51" s="426"/>
      <c r="N51" s="21"/>
      <c r="O51" s="40"/>
    </row>
    <row r="52" spans="1:15" ht="39.950000000000003" customHeight="1" x14ac:dyDescent="0.25">
      <c r="A52" s="37" t="s">
        <v>607</v>
      </c>
      <c r="B52" s="38">
        <v>56</v>
      </c>
      <c r="C52" s="287">
        <v>3760180726608</v>
      </c>
      <c r="D52" s="26" t="s">
        <v>225</v>
      </c>
      <c r="E52" s="53" t="s">
        <v>601</v>
      </c>
      <c r="F52" s="140" t="s">
        <v>256</v>
      </c>
      <c r="G52" s="157" t="e" vm="47">
        <v>#VALUE!</v>
      </c>
      <c r="H52" s="148">
        <v>20</v>
      </c>
      <c r="I52" s="35"/>
      <c r="J52" s="354"/>
      <c r="K52" s="423"/>
      <c r="L52" s="376"/>
      <c r="M52" s="426"/>
      <c r="N52" s="21"/>
      <c r="O52" s="40"/>
    </row>
    <row r="53" spans="1:15" ht="39.950000000000003" customHeight="1" x14ac:dyDescent="0.25">
      <c r="A53" s="37" t="s">
        <v>607</v>
      </c>
      <c r="B53" s="38">
        <v>56</v>
      </c>
      <c r="C53" s="287">
        <v>3760180726622</v>
      </c>
      <c r="D53" s="26" t="s">
        <v>422</v>
      </c>
      <c r="E53" s="53" t="s">
        <v>601</v>
      </c>
      <c r="F53" s="140" t="s">
        <v>252</v>
      </c>
      <c r="G53" s="157" t="e" vm="48">
        <v>#VALUE!</v>
      </c>
      <c r="H53" s="148">
        <v>20</v>
      </c>
      <c r="I53" s="35"/>
      <c r="J53" s="354"/>
      <c r="K53" s="423"/>
      <c r="L53" s="376"/>
      <c r="M53" s="426"/>
      <c r="N53" s="21"/>
      <c r="O53" s="40"/>
    </row>
    <row r="54" spans="1:15" ht="39.950000000000003" customHeight="1" x14ac:dyDescent="0.25">
      <c r="A54" s="37" t="s">
        <v>607</v>
      </c>
      <c r="B54" s="38">
        <v>56</v>
      </c>
      <c r="C54" s="287">
        <v>3760180726646</v>
      </c>
      <c r="D54" s="26" t="s">
        <v>423</v>
      </c>
      <c r="E54" s="53" t="s">
        <v>601</v>
      </c>
      <c r="F54" s="140" t="s">
        <v>254</v>
      </c>
      <c r="G54" s="157" t="e" vm="49">
        <v>#VALUE!</v>
      </c>
      <c r="H54" s="148">
        <v>20</v>
      </c>
      <c r="I54" s="35"/>
      <c r="J54" s="354"/>
      <c r="K54" s="423"/>
      <c r="L54" s="376"/>
      <c r="M54" s="426"/>
      <c r="N54" s="21"/>
      <c r="O54" s="40"/>
    </row>
    <row r="55" spans="1:15" ht="39.950000000000003" customHeight="1" x14ac:dyDescent="0.25">
      <c r="A55" s="37" t="s">
        <v>607</v>
      </c>
      <c r="B55" s="38">
        <v>56</v>
      </c>
      <c r="C55" s="287">
        <v>3760180727773</v>
      </c>
      <c r="D55" s="26" t="s">
        <v>428</v>
      </c>
      <c r="E55" s="53" t="s">
        <v>601</v>
      </c>
      <c r="F55" s="140" t="s">
        <v>245</v>
      </c>
      <c r="G55" s="157" t="e" vm="50">
        <v>#VALUE!</v>
      </c>
      <c r="H55" s="148">
        <v>20</v>
      </c>
      <c r="I55" s="35"/>
      <c r="J55" s="354"/>
      <c r="K55" s="423"/>
      <c r="L55" s="376"/>
      <c r="M55" s="426"/>
      <c r="N55" s="21"/>
      <c r="O55" s="40"/>
    </row>
    <row r="56" spans="1:15" ht="39.950000000000003" customHeight="1" x14ac:dyDescent="0.25">
      <c r="A56" s="37" t="s">
        <v>607</v>
      </c>
      <c r="B56" s="38">
        <v>56</v>
      </c>
      <c r="C56" s="287">
        <v>3760180727797</v>
      </c>
      <c r="D56" s="26" t="s">
        <v>427</v>
      </c>
      <c r="E56" s="53" t="s">
        <v>601</v>
      </c>
      <c r="F56" s="140" t="s">
        <v>240</v>
      </c>
      <c r="G56" s="157" t="e" vm="51">
        <v>#VALUE!</v>
      </c>
      <c r="H56" s="148">
        <v>20</v>
      </c>
      <c r="I56" s="35"/>
      <c r="J56" s="354"/>
      <c r="K56" s="423"/>
      <c r="L56" s="376"/>
      <c r="M56" s="426"/>
      <c r="N56" s="21"/>
      <c r="O56" s="40"/>
    </row>
    <row r="57" spans="1:15" ht="39.950000000000003" customHeight="1" x14ac:dyDescent="0.25">
      <c r="A57" s="37" t="s">
        <v>607</v>
      </c>
      <c r="B57" s="38">
        <v>56</v>
      </c>
      <c r="C57" s="287">
        <v>3760180720545</v>
      </c>
      <c r="D57" s="26" t="s">
        <v>213</v>
      </c>
      <c r="E57" s="53" t="s">
        <v>601</v>
      </c>
      <c r="F57" s="140" t="s">
        <v>241</v>
      </c>
      <c r="G57" s="157" t="e" vm="52">
        <v>#VALUE!</v>
      </c>
      <c r="H57" s="148">
        <v>20</v>
      </c>
      <c r="I57" s="35"/>
      <c r="J57" s="354"/>
      <c r="K57" s="423"/>
      <c r="L57" s="376"/>
      <c r="M57" s="426"/>
      <c r="N57" s="220"/>
      <c r="O57" s="40"/>
    </row>
    <row r="58" spans="1:15" ht="39.950000000000003" customHeight="1" x14ac:dyDescent="0.25">
      <c r="A58" s="37" t="s">
        <v>607</v>
      </c>
      <c r="B58" s="38">
        <v>56</v>
      </c>
      <c r="C58" s="287">
        <v>3760180727810</v>
      </c>
      <c r="D58" s="26" t="s">
        <v>460</v>
      </c>
      <c r="E58" s="53" t="s">
        <v>601</v>
      </c>
      <c r="F58" s="140" t="s">
        <v>239</v>
      </c>
      <c r="G58" s="157" t="e" vm="53">
        <v>#VALUE!</v>
      </c>
      <c r="H58" s="148">
        <v>20</v>
      </c>
      <c r="I58" s="35"/>
      <c r="J58" s="354"/>
      <c r="K58" s="423"/>
      <c r="L58" s="376"/>
      <c r="M58" s="426"/>
      <c r="N58" s="220"/>
      <c r="O58" s="40"/>
    </row>
    <row r="59" spans="1:15" ht="39.950000000000003" customHeight="1" x14ac:dyDescent="0.25">
      <c r="A59" s="37" t="s">
        <v>607</v>
      </c>
      <c r="B59" s="38">
        <v>56</v>
      </c>
      <c r="C59" s="287">
        <v>3760180728268</v>
      </c>
      <c r="D59" s="26" t="s">
        <v>212</v>
      </c>
      <c r="E59" s="53" t="s">
        <v>601</v>
      </c>
      <c r="F59" s="140" t="s">
        <v>237</v>
      </c>
      <c r="G59" s="157" t="e" vm="54">
        <v>#VALUE!</v>
      </c>
      <c r="H59" s="148">
        <v>20</v>
      </c>
      <c r="I59" s="35"/>
      <c r="J59" s="354"/>
      <c r="K59" s="423"/>
      <c r="L59" s="376"/>
      <c r="M59" s="426"/>
      <c r="N59" s="220"/>
      <c r="O59" s="40"/>
    </row>
    <row r="60" spans="1:15" ht="39.950000000000003" customHeight="1" x14ac:dyDescent="0.25">
      <c r="A60" s="37" t="s">
        <v>607</v>
      </c>
      <c r="B60" s="38">
        <v>56</v>
      </c>
      <c r="C60" s="287">
        <v>3760180728275</v>
      </c>
      <c r="D60" s="26" t="s">
        <v>209</v>
      </c>
      <c r="E60" s="53" t="s">
        <v>601</v>
      </c>
      <c r="F60" s="140" t="s">
        <v>233</v>
      </c>
      <c r="G60" s="157" t="e" vm="55">
        <v>#VALUE!</v>
      </c>
      <c r="H60" s="148">
        <v>20</v>
      </c>
      <c r="I60" s="35"/>
      <c r="J60" s="354"/>
      <c r="K60" s="423"/>
      <c r="L60" s="376"/>
      <c r="M60" s="426"/>
      <c r="N60" s="220"/>
      <c r="O60" s="40"/>
    </row>
    <row r="61" spans="1:15" ht="39.950000000000003" customHeight="1" x14ac:dyDescent="0.25">
      <c r="A61" s="37" t="s">
        <v>607</v>
      </c>
      <c r="B61" s="38">
        <v>56</v>
      </c>
      <c r="C61" s="287">
        <v>3760180728282</v>
      </c>
      <c r="D61" s="26" t="s">
        <v>210</v>
      </c>
      <c r="E61" s="53" t="s">
        <v>601</v>
      </c>
      <c r="F61" s="140" t="s">
        <v>234</v>
      </c>
      <c r="G61" s="157" t="e" vm="56">
        <v>#VALUE!</v>
      </c>
      <c r="H61" s="148">
        <v>20</v>
      </c>
      <c r="I61" s="35"/>
      <c r="J61" s="354"/>
      <c r="K61" s="423"/>
      <c r="L61" s="376"/>
      <c r="M61" s="426"/>
      <c r="N61" s="220"/>
      <c r="O61" s="40"/>
    </row>
    <row r="62" spans="1:15" ht="39.950000000000003" customHeight="1" x14ac:dyDescent="0.25">
      <c r="A62" s="50" t="s">
        <v>607</v>
      </c>
      <c r="B62" s="51">
        <v>56</v>
      </c>
      <c r="C62" s="288">
        <v>3760180722594</v>
      </c>
      <c r="D62" s="52" t="s">
        <v>211</v>
      </c>
      <c r="E62" s="211" t="s">
        <v>601</v>
      </c>
      <c r="F62" s="143" t="s">
        <v>235</v>
      </c>
      <c r="G62" s="157" t="e" vm="57">
        <v>#VALUE!</v>
      </c>
      <c r="H62" s="150">
        <v>20</v>
      </c>
      <c r="I62" s="90"/>
      <c r="J62" s="354"/>
      <c r="K62" s="423"/>
      <c r="L62" s="376"/>
      <c r="M62" s="426"/>
      <c r="N62" s="21"/>
      <c r="O62" s="40"/>
    </row>
    <row r="63" spans="1:15" ht="39.950000000000003" customHeight="1" x14ac:dyDescent="0.25">
      <c r="A63" s="37" t="s">
        <v>607</v>
      </c>
      <c r="B63" s="38">
        <v>56</v>
      </c>
      <c r="C63" s="287">
        <v>3760180722600</v>
      </c>
      <c r="D63" s="26" t="s">
        <v>416</v>
      </c>
      <c r="E63" s="53" t="s">
        <v>601</v>
      </c>
      <c r="F63" s="140" t="s">
        <v>236</v>
      </c>
      <c r="G63" s="165" t="e" vm="58">
        <v>#VALUE!</v>
      </c>
      <c r="H63" s="148">
        <v>20</v>
      </c>
      <c r="I63" s="35"/>
      <c r="J63" s="354"/>
      <c r="K63" s="423"/>
      <c r="L63" s="376"/>
      <c r="M63" s="426"/>
      <c r="N63" s="21"/>
      <c r="O63" s="40"/>
    </row>
    <row r="64" spans="1:15" ht="39.950000000000003" customHeight="1" x14ac:dyDescent="0.25">
      <c r="A64" s="37" t="s">
        <v>607</v>
      </c>
      <c r="B64" s="38">
        <v>56</v>
      </c>
      <c r="C64" s="287">
        <v>3760180722617</v>
      </c>
      <c r="D64" s="26" t="s">
        <v>417</v>
      </c>
      <c r="E64" s="53" t="s">
        <v>601</v>
      </c>
      <c r="F64" s="140" t="s">
        <v>232</v>
      </c>
      <c r="G64" s="157" t="e" vm="59">
        <v>#VALUE!</v>
      </c>
      <c r="H64" s="148">
        <v>20</v>
      </c>
      <c r="I64" s="35"/>
      <c r="J64" s="354"/>
      <c r="K64" s="423"/>
      <c r="L64" s="376"/>
      <c r="M64" s="426"/>
      <c r="N64" s="21"/>
      <c r="O64" s="40"/>
    </row>
    <row r="65" spans="1:17" ht="39.950000000000003" customHeight="1" x14ac:dyDescent="0.25">
      <c r="A65" s="37" t="s">
        <v>607</v>
      </c>
      <c r="B65" s="38">
        <v>56</v>
      </c>
      <c r="C65" s="287">
        <v>3760180722624</v>
      </c>
      <c r="D65" s="26" t="s">
        <v>418</v>
      </c>
      <c r="E65" s="53" t="s">
        <v>601</v>
      </c>
      <c r="F65" s="140" t="s">
        <v>238</v>
      </c>
      <c r="G65" s="157" t="e" vm="60">
        <v>#VALUE!</v>
      </c>
      <c r="H65" s="148">
        <v>20</v>
      </c>
      <c r="I65" s="35"/>
      <c r="J65" s="354"/>
      <c r="K65" s="423"/>
      <c r="L65" s="376"/>
      <c r="M65" s="426"/>
      <c r="N65" s="21"/>
      <c r="O65" s="40"/>
    </row>
    <row r="66" spans="1:17" ht="39.950000000000003" customHeight="1" x14ac:dyDescent="0.25">
      <c r="A66" s="37" t="s">
        <v>607</v>
      </c>
      <c r="B66" s="38">
        <v>56</v>
      </c>
      <c r="C66" s="287">
        <v>3760180722631</v>
      </c>
      <c r="D66" s="26" t="s">
        <v>207</v>
      </c>
      <c r="E66" s="53" t="s">
        <v>601</v>
      </c>
      <c r="F66" s="140" t="s">
        <v>230</v>
      </c>
      <c r="G66" s="157" t="e" vm="61">
        <v>#VALUE!</v>
      </c>
      <c r="H66" s="148">
        <v>20</v>
      </c>
      <c r="I66" s="35"/>
      <c r="J66" s="354"/>
      <c r="K66" s="423"/>
      <c r="L66" s="376"/>
      <c r="M66" s="426"/>
      <c r="N66" s="21"/>
      <c r="O66" s="40"/>
    </row>
    <row r="67" spans="1:17" ht="39.950000000000003" customHeight="1" x14ac:dyDescent="0.25">
      <c r="A67" s="37" t="s">
        <v>607</v>
      </c>
      <c r="B67" s="38">
        <v>56</v>
      </c>
      <c r="C67" s="287">
        <v>3760180722648</v>
      </c>
      <c r="D67" s="26" t="s">
        <v>208</v>
      </c>
      <c r="E67" s="53" t="s">
        <v>601</v>
      </c>
      <c r="F67" s="140" t="s">
        <v>231</v>
      </c>
      <c r="G67" s="157" t="e" vm="62">
        <v>#VALUE!</v>
      </c>
      <c r="H67" s="148">
        <v>20</v>
      </c>
      <c r="I67" s="35"/>
      <c r="J67" s="354"/>
      <c r="K67" s="423"/>
      <c r="L67" s="376"/>
      <c r="M67" s="426"/>
      <c r="N67" s="21"/>
      <c r="O67" s="40"/>
    </row>
    <row r="68" spans="1:17" ht="39.950000000000003" customHeight="1" x14ac:dyDescent="0.25">
      <c r="A68" s="37" t="s">
        <v>607</v>
      </c>
      <c r="B68" s="38">
        <v>56</v>
      </c>
      <c r="C68" s="287">
        <v>3760180720538</v>
      </c>
      <c r="D68" s="26" t="s">
        <v>419</v>
      </c>
      <c r="E68" s="53" t="s">
        <v>601</v>
      </c>
      <c r="F68" s="140" t="s">
        <v>259</v>
      </c>
      <c r="G68" s="157" t="e" vm="63">
        <v>#VALUE!</v>
      </c>
      <c r="H68" s="148">
        <v>20</v>
      </c>
      <c r="I68" s="35"/>
      <c r="J68" s="368"/>
      <c r="K68" s="424"/>
      <c r="L68" s="371"/>
      <c r="M68" s="427"/>
      <c r="N68" s="21"/>
      <c r="O68" s="40"/>
    </row>
    <row r="69" spans="1:17" ht="69.95" customHeight="1" x14ac:dyDescent="0.25">
      <c r="A69" s="41" t="s">
        <v>607</v>
      </c>
      <c r="B69" s="28">
        <v>9</v>
      </c>
      <c r="C69" s="42" t="s">
        <v>466</v>
      </c>
      <c r="D69" s="27" t="s">
        <v>642</v>
      </c>
      <c r="E69" s="28" t="s">
        <v>466</v>
      </c>
      <c r="F69" s="141" t="s">
        <v>615</v>
      </c>
      <c r="G69" s="226" t="e" vm="64">
        <v>#VALUE!</v>
      </c>
      <c r="H69" s="149">
        <v>1</v>
      </c>
      <c r="I69" s="36"/>
      <c r="J69" s="22"/>
      <c r="K69" s="23">
        <v>0</v>
      </c>
      <c r="L69" s="57"/>
      <c r="M69" s="24"/>
      <c r="N69" s="21"/>
      <c r="O69" s="40"/>
    </row>
    <row r="70" spans="1:17" ht="69.95" customHeight="1" thickBot="1" x14ac:dyDescent="0.3">
      <c r="A70" s="41" t="s">
        <v>607</v>
      </c>
      <c r="B70" s="28">
        <v>9</v>
      </c>
      <c r="C70" s="42" t="s">
        <v>466</v>
      </c>
      <c r="D70" s="27" t="s">
        <v>643</v>
      </c>
      <c r="E70" s="28" t="s">
        <v>466</v>
      </c>
      <c r="F70" s="141" t="s">
        <v>616</v>
      </c>
      <c r="G70" s="167" t="e" vm="65">
        <v>#VALUE!</v>
      </c>
      <c r="H70" s="149">
        <v>1</v>
      </c>
      <c r="I70" s="36"/>
      <c r="J70" s="22"/>
      <c r="K70" s="23">
        <v>0</v>
      </c>
      <c r="L70" s="57"/>
      <c r="M70" s="24"/>
      <c r="N70" s="21"/>
      <c r="O70" s="40"/>
    </row>
    <row r="71" spans="1:17" s="8" customFormat="1" ht="90" customHeight="1" x14ac:dyDescent="0.25">
      <c r="A71" s="44" t="s">
        <v>547</v>
      </c>
      <c r="B71" s="14"/>
      <c r="C71" s="13" t="e" vm="66">
        <v>#VALUE!</v>
      </c>
      <c r="D71" s="12" t="s">
        <v>800</v>
      </c>
      <c r="E71" s="13"/>
      <c r="F71" s="13"/>
      <c r="G71" s="163"/>
      <c r="H71" s="15"/>
      <c r="I71" s="13"/>
      <c r="J71" s="13"/>
      <c r="K71" s="183"/>
      <c r="L71" s="183"/>
      <c r="M71" s="183"/>
      <c r="N71" s="330"/>
      <c r="O71" s="45"/>
      <c r="P71" s="7"/>
      <c r="Q71" s="7"/>
    </row>
    <row r="72" spans="1:17" ht="118.5" x14ac:dyDescent="0.3">
      <c r="A72" s="37" t="s">
        <v>547</v>
      </c>
      <c r="B72" s="38">
        <v>10</v>
      </c>
      <c r="C72" s="287">
        <v>3760426160289</v>
      </c>
      <c r="D72" s="26" t="s">
        <v>168</v>
      </c>
      <c r="E72" s="26"/>
      <c r="F72" s="140" t="s">
        <v>902</v>
      </c>
      <c r="G72" s="165" t="e" vm="67">
        <v>#VALUE!</v>
      </c>
      <c r="H72" s="148">
        <v>20</v>
      </c>
      <c r="I72" s="35"/>
      <c r="J72" s="22"/>
      <c r="K72" s="17" t="str">
        <f>IF($I$72&lt;240,"1,20 €",IF($I$72&lt;500,"1,10 €",IF($I$72&lt;760,"1,05 €",IF($I$72&lt;1000,"1,00 €",IF($I$72&gt;=1000,"0,95 €")))))</f>
        <v>1,20 €</v>
      </c>
      <c r="L72" s="18">
        <f>I72*K72</f>
        <v>0</v>
      </c>
      <c r="M72" s="19">
        <v>3</v>
      </c>
      <c r="N72" s="296" t="s">
        <v>1119</v>
      </c>
      <c r="O72" s="40"/>
    </row>
    <row r="73" spans="1:17" ht="39.950000000000003" customHeight="1" x14ac:dyDescent="0.25">
      <c r="A73" s="37" t="s">
        <v>547</v>
      </c>
      <c r="B73" s="38">
        <v>10</v>
      </c>
      <c r="C73" s="287">
        <v>3760180720569</v>
      </c>
      <c r="D73" s="26" t="s">
        <v>154</v>
      </c>
      <c r="E73" s="26"/>
      <c r="F73" s="140" t="s">
        <v>903</v>
      </c>
      <c r="G73" s="165" t="e" vm="67">
        <v>#VALUE!</v>
      </c>
      <c r="H73" s="148">
        <v>20</v>
      </c>
      <c r="I73" s="35"/>
      <c r="J73" s="369">
        <f>SUM(I73:I82)</f>
        <v>0</v>
      </c>
      <c r="K73" s="348" t="str">
        <f>IF($J$73&lt;240,"1,00 €",IF($J$73&lt;500,"0,90 €",IF($J$73&lt;760,"0,85 €",IF($J$73&lt;1000,"0,80 €",IF($J$73&gt;=1000,"0,75 €")))))</f>
        <v>1,00 €</v>
      </c>
      <c r="L73" s="342">
        <f>J73*K73</f>
        <v>0</v>
      </c>
      <c r="M73" s="338">
        <v>2.5</v>
      </c>
      <c r="N73" s="438" t="s">
        <v>1118</v>
      </c>
      <c r="O73" s="40"/>
    </row>
    <row r="74" spans="1:17" ht="39.950000000000003" customHeight="1" x14ac:dyDescent="0.25">
      <c r="A74" s="37" t="s">
        <v>547</v>
      </c>
      <c r="B74" s="38">
        <v>10</v>
      </c>
      <c r="C74" s="287">
        <v>3760180727162</v>
      </c>
      <c r="D74" s="26" t="s">
        <v>160</v>
      </c>
      <c r="E74" s="26"/>
      <c r="F74" s="140" t="s">
        <v>174</v>
      </c>
      <c r="G74" s="157" t="e" vm="68">
        <v>#VALUE!</v>
      </c>
      <c r="H74" s="148">
        <v>20</v>
      </c>
      <c r="I74" s="35"/>
      <c r="J74" s="354"/>
      <c r="K74" s="349"/>
      <c r="L74" s="376"/>
      <c r="M74" s="378"/>
      <c r="N74" s="438"/>
      <c r="O74" s="40"/>
    </row>
    <row r="75" spans="1:17" ht="39.950000000000003" customHeight="1" x14ac:dyDescent="0.25">
      <c r="A75" s="37" t="s">
        <v>547</v>
      </c>
      <c r="B75" s="38">
        <v>10</v>
      </c>
      <c r="C75" s="287">
        <v>3760426160333</v>
      </c>
      <c r="D75" s="26" t="s">
        <v>157</v>
      </c>
      <c r="E75" s="26"/>
      <c r="F75" s="140" t="s">
        <v>171</v>
      </c>
      <c r="G75" s="157" t="e" vm="69">
        <v>#VALUE!</v>
      </c>
      <c r="H75" s="148">
        <v>20</v>
      </c>
      <c r="I75" s="35"/>
      <c r="J75" s="354"/>
      <c r="K75" s="349"/>
      <c r="L75" s="376"/>
      <c r="M75" s="378"/>
      <c r="N75" s="438"/>
      <c r="O75" s="40"/>
    </row>
    <row r="76" spans="1:17" ht="39.950000000000003" customHeight="1" x14ac:dyDescent="0.25">
      <c r="A76" s="37" t="s">
        <v>547</v>
      </c>
      <c r="B76" s="38">
        <v>10</v>
      </c>
      <c r="C76" s="287">
        <v>3760180723485</v>
      </c>
      <c r="D76" s="26" t="s">
        <v>159</v>
      </c>
      <c r="E76" s="26"/>
      <c r="F76" s="140" t="s">
        <v>173</v>
      </c>
      <c r="G76" s="157" t="e" vm="70">
        <v>#VALUE!</v>
      </c>
      <c r="H76" s="148">
        <v>20</v>
      </c>
      <c r="I76" s="35"/>
      <c r="J76" s="354"/>
      <c r="K76" s="349"/>
      <c r="L76" s="376"/>
      <c r="M76" s="378"/>
      <c r="N76" s="438"/>
      <c r="O76" s="40"/>
    </row>
    <row r="77" spans="1:17" ht="39.950000000000003" customHeight="1" x14ac:dyDescent="0.25">
      <c r="A77" s="37" t="s">
        <v>547</v>
      </c>
      <c r="B77" s="38">
        <v>10</v>
      </c>
      <c r="C77" s="287">
        <v>3760180723492</v>
      </c>
      <c r="D77" s="26" t="s">
        <v>158</v>
      </c>
      <c r="E77" s="26"/>
      <c r="F77" s="140" t="s">
        <v>172</v>
      </c>
      <c r="G77" s="157" t="e" vm="71">
        <v>#VALUE!</v>
      </c>
      <c r="H77" s="148">
        <v>20</v>
      </c>
      <c r="I77" s="35"/>
      <c r="J77" s="354"/>
      <c r="K77" s="349"/>
      <c r="L77" s="376"/>
      <c r="M77" s="378"/>
      <c r="N77" s="438"/>
      <c r="O77" s="40"/>
    </row>
    <row r="78" spans="1:17" ht="39.950000000000003" customHeight="1" x14ac:dyDescent="0.25">
      <c r="A78" s="37" t="s">
        <v>547</v>
      </c>
      <c r="B78" s="38">
        <v>10</v>
      </c>
      <c r="C78" s="287">
        <v>3760180723508</v>
      </c>
      <c r="D78" s="26" t="s">
        <v>161</v>
      </c>
      <c r="E78" s="26"/>
      <c r="F78" s="140" t="s">
        <v>175</v>
      </c>
      <c r="G78" s="157" t="e" vm="72">
        <v>#VALUE!</v>
      </c>
      <c r="H78" s="148">
        <v>20</v>
      </c>
      <c r="I78" s="35"/>
      <c r="J78" s="354"/>
      <c r="K78" s="349"/>
      <c r="L78" s="376"/>
      <c r="M78" s="378"/>
      <c r="N78" s="438"/>
      <c r="O78" s="40"/>
    </row>
    <row r="79" spans="1:17" ht="39.950000000000003" customHeight="1" x14ac:dyDescent="0.25">
      <c r="A79" s="37" t="s">
        <v>547</v>
      </c>
      <c r="B79" s="38">
        <v>10</v>
      </c>
      <c r="C79" s="287">
        <v>3760180723515</v>
      </c>
      <c r="D79" s="26" t="s">
        <v>156</v>
      </c>
      <c r="E79" s="26"/>
      <c r="F79" s="140" t="s">
        <v>170</v>
      </c>
      <c r="G79" s="157" t="e" vm="73">
        <v>#VALUE!</v>
      </c>
      <c r="H79" s="148">
        <v>20</v>
      </c>
      <c r="I79" s="35"/>
      <c r="J79" s="354"/>
      <c r="K79" s="349"/>
      <c r="L79" s="376"/>
      <c r="M79" s="378"/>
      <c r="N79" s="438"/>
      <c r="O79" s="40"/>
    </row>
    <row r="80" spans="1:17" ht="39.950000000000003" customHeight="1" x14ac:dyDescent="0.25">
      <c r="A80" s="37" t="s">
        <v>547</v>
      </c>
      <c r="B80" s="38">
        <v>10</v>
      </c>
      <c r="C80" s="287">
        <v>3760180723522</v>
      </c>
      <c r="D80" s="26" t="s">
        <v>166</v>
      </c>
      <c r="E80" s="26"/>
      <c r="F80" s="140" t="s">
        <v>178</v>
      </c>
      <c r="G80" s="157" t="e" vm="74">
        <v>#VALUE!</v>
      </c>
      <c r="H80" s="148">
        <v>20</v>
      </c>
      <c r="I80" s="35"/>
      <c r="J80" s="354"/>
      <c r="K80" s="349"/>
      <c r="L80" s="376"/>
      <c r="M80" s="378"/>
      <c r="N80" s="438"/>
      <c r="O80" s="40"/>
    </row>
    <row r="81" spans="1:16" ht="39.950000000000003" customHeight="1" x14ac:dyDescent="0.25">
      <c r="A81" s="37" t="s">
        <v>547</v>
      </c>
      <c r="B81" s="38">
        <v>10</v>
      </c>
      <c r="C81" s="287">
        <v>3760426160340</v>
      </c>
      <c r="D81" s="26" t="s">
        <v>155</v>
      </c>
      <c r="E81" s="26"/>
      <c r="F81" s="140" t="s">
        <v>169</v>
      </c>
      <c r="G81" s="157" t="e" vm="75">
        <v>#VALUE!</v>
      </c>
      <c r="H81" s="148">
        <v>20</v>
      </c>
      <c r="I81" s="35"/>
      <c r="J81" s="354"/>
      <c r="K81" s="349"/>
      <c r="L81" s="376"/>
      <c r="M81" s="378"/>
      <c r="N81" s="438"/>
      <c r="O81" s="40"/>
    </row>
    <row r="82" spans="1:16" ht="39.950000000000003" customHeight="1" thickBot="1" x14ac:dyDescent="0.3">
      <c r="A82" s="50" t="s">
        <v>547</v>
      </c>
      <c r="B82" s="51">
        <v>10</v>
      </c>
      <c r="C82" s="288">
        <v>3760180723539</v>
      </c>
      <c r="D82" s="52" t="s">
        <v>165</v>
      </c>
      <c r="E82" s="52"/>
      <c r="F82" s="143" t="s">
        <v>177</v>
      </c>
      <c r="G82" s="157" t="e" vm="76">
        <v>#VALUE!</v>
      </c>
      <c r="H82" s="150">
        <v>20</v>
      </c>
      <c r="I82" s="90"/>
      <c r="J82" s="354"/>
      <c r="K82" s="349"/>
      <c r="L82" s="376"/>
      <c r="M82" s="378"/>
      <c r="N82" s="438"/>
      <c r="O82" s="40"/>
    </row>
    <row r="83" spans="1:16" ht="39.950000000000003" customHeight="1" x14ac:dyDescent="0.25">
      <c r="A83" s="212" t="s">
        <v>547</v>
      </c>
      <c r="B83" s="213">
        <v>10</v>
      </c>
      <c r="C83" s="289">
        <v>3760180725069</v>
      </c>
      <c r="D83" s="214" t="s">
        <v>153</v>
      </c>
      <c r="E83" s="214"/>
      <c r="F83" s="216" t="s">
        <v>904</v>
      </c>
      <c r="G83" s="217" t="e" vm="77">
        <v>#VALUE!</v>
      </c>
      <c r="H83" s="218">
        <v>12</v>
      </c>
      <c r="I83" s="219"/>
      <c r="J83" s="359">
        <f>SUM(I83:I87)</f>
        <v>0</v>
      </c>
      <c r="K83" s="374">
        <v>3</v>
      </c>
      <c r="L83" s="375">
        <f>J83*K83</f>
        <v>0</v>
      </c>
      <c r="M83" s="377">
        <v>7.5</v>
      </c>
      <c r="N83" s="21"/>
      <c r="O83" s="40"/>
    </row>
    <row r="84" spans="1:16" ht="39.950000000000003" customHeight="1" x14ac:dyDescent="0.25">
      <c r="A84" s="37" t="s">
        <v>547</v>
      </c>
      <c r="B84" s="38">
        <v>10</v>
      </c>
      <c r="C84" s="287">
        <v>3760180727179</v>
      </c>
      <c r="D84" s="26" t="s">
        <v>164</v>
      </c>
      <c r="E84" s="26"/>
      <c r="F84" s="140" t="s">
        <v>176</v>
      </c>
      <c r="G84" s="157" t="e" vm="78">
        <v>#VALUE!</v>
      </c>
      <c r="H84" s="148">
        <v>12</v>
      </c>
      <c r="I84" s="35"/>
      <c r="J84" s="354"/>
      <c r="K84" s="349"/>
      <c r="L84" s="376"/>
      <c r="M84" s="378"/>
      <c r="N84" s="21"/>
      <c r="O84" s="40"/>
    </row>
    <row r="85" spans="1:16" ht="39.950000000000003" customHeight="1" x14ac:dyDescent="0.25">
      <c r="A85" s="37" t="s">
        <v>547</v>
      </c>
      <c r="B85" s="38">
        <v>10</v>
      </c>
      <c r="C85" s="287">
        <v>3760180725601</v>
      </c>
      <c r="D85" s="26" t="s">
        <v>163</v>
      </c>
      <c r="E85" s="26"/>
      <c r="F85" s="140" t="s">
        <v>905</v>
      </c>
      <c r="G85" s="157" t="e" vm="79">
        <v>#VALUE!</v>
      </c>
      <c r="H85" s="148">
        <v>12</v>
      </c>
      <c r="I85" s="35"/>
      <c r="J85" s="354"/>
      <c r="K85" s="349"/>
      <c r="L85" s="376"/>
      <c r="M85" s="378"/>
      <c r="N85" s="21"/>
      <c r="O85" s="40"/>
    </row>
    <row r="86" spans="1:16" ht="39.950000000000003" customHeight="1" x14ac:dyDescent="0.25">
      <c r="A86" s="37" t="s">
        <v>547</v>
      </c>
      <c r="B86" s="38">
        <v>10</v>
      </c>
      <c r="C86" s="287">
        <v>3760180725618</v>
      </c>
      <c r="D86" s="26" t="s">
        <v>162</v>
      </c>
      <c r="E86" s="26"/>
      <c r="F86" s="140" t="s">
        <v>906</v>
      </c>
      <c r="G86" s="157" t="e" vm="80">
        <v>#VALUE!</v>
      </c>
      <c r="H86" s="148">
        <v>12</v>
      </c>
      <c r="I86" s="35"/>
      <c r="J86" s="354"/>
      <c r="K86" s="349"/>
      <c r="L86" s="376"/>
      <c r="M86" s="378"/>
      <c r="N86" s="21"/>
      <c r="O86" s="40"/>
    </row>
    <row r="87" spans="1:16" ht="39.950000000000003" customHeight="1" thickBot="1" x14ac:dyDescent="0.3">
      <c r="A87" s="50" t="s">
        <v>547</v>
      </c>
      <c r="B87" s="51">
        <v>10</v>
      </c>
      <c r="C87" s="288">
        <v>3760426161378</v>
      </c>
      <c r="D87" s="52" t="s">
        <v>796</v>
      </c>
      <c r="E87" s="235" t="s">
        <v>424</v>
      </c>
      <c r="F87" s="143" t="s">
        <v>907</v>
      </c>
      <c r="G87" s="157" t="e" vm="81">
        <v>#VALUE!</v>
      </c>
      <c r="H87" s="150">
        <v>12</v>
      </c>
      <c r="I87" s="90"/>
      <c r="J87" s="355"/>
      <c r="K87" s="350"/>
      <c r="L87" s="384"/>
      <c r="M87" s="383"/>
      <c r="N87" s="21"/>
      <c r="O87" s="40"/>
    </row>
    <row r="88" spans="1:16" ht="39.950000000000003" customHeight="1" x14ac:dyDescent="0.25">
      <c r="A88" s="212" t="s">
        <v>547</v>
      </c>
      <c r="B88" s="213">
        <v>56</v>
      </c>
      <c r="C88" s="289">
        <v>3760180726653</v>
      </c>
      <c r="D88" s="214" t="s">
        <v>167</v>
      </c>
      <c r="E88" s="215" t="s">
        <v>601</v>
      </c>
      <c r="F88" s="216" t="s">
        <v>908</v>
      </c>
      <c r="G88" s="217" t="e" vm="82">
        <v>#VALUE!</v>
      </c>
      <c r="H88" s="218">
        <v>20</v>
      </c>
      <c r="I88" s="219"/>
      <c r="J88" s="359">
        <f>SUM(I88:I90)</f>
        <v>0</v>
      </c>
      <c r="K88" s="452">
        <v>0.9</v>
      </c>
      <c r="L88" s="375">
        <f>J88*K88</f>
        <v>0</v>
      </c>
      <c r="M88" s="425">
        <v>2.25</v>
      </c>
      <c r="N88" s="21"/>
      <c r="O88" s="40"/>
    </row>
    <row r="89" spans="1:16" ht="39.950000000000003" customHeight="1" x14ac:dyDescent="0.25">
      <c r="A89" s="37" t="s">
        <v>547</v>
      </c>
      <c r="B89" s="38">
        <v>56</v>
      </c>
      <c r="C89" s="287">
        <v>3760180726677</v>
      </c>
      <c r="D89" s="26" t="s">
        <v>457</v>
      </c>
      <c r="E89" s="53" t="s">
        <v>601</v>
      </c>
      <c r="F89" s="140" t="s">
        <v>909</v>
      </c>
      <c r="G89" s="157" t="e" vm="83">
        <v>#VALUE!</v>
      </c>
      <c r="H89" s="148">
        <v>20</v>
      </c>
      <c r="I89" s="35"/>
      <c r="J89" s="354"/>
      <c r="K89" s="423"/>
      <c r="L89" s="376"/>
      <c r="M89" s="426"/>
      <c r="N89" s="21"/>
      <c r="O89" s="40"/>
    </row>
    <row r="90" spans="1:16" ht="39.950000000000003" customHeight="1" x14ac:dyDescent="0.25">
      <c r="A90" s="50" t="s">
        <v>547</v>
      </c>
      <c r="B90" s="51">
        <v>56</v>
      </c>
      <c r="C90" s="288">
        <v>3760180727292</v>
      </c>
      <c r="D90" s="52" t="s">
        <v>458</v>
      </c>
      <c r="E90" s="211" t="s">
        <v>601</v>
      </c>
      <c r="F90" s="143" t="s">
        <v>910</v>
      </c>
      <c r="G90" s="157" t="e" vm="84">
        <v>#VALUE!</v>
      </c>
      <c r="H90" s="150">
        <v>20</v>
      </c>
      <c r="I90" s="90"/>
      <c r="J90" s="368"/>
      <c r="K90" s="424"/>
      <c r="L90" s="371"/>
      <c r="M90" s="427"/>
      <c r="N90" s="21"/>
      <c r="O90" s="40"/>
    </row>
    <row r="91" spans="1:16" s="1" customFormat="1" ht="39.950000000000003" customHeight="1" x14ac:dyDescent="0.25">
      <c r="A91" s="37" t="s">
        <v>547</v>
      </c>
      <c r="B91" s="38">
        <v>56</v>
      </c>
      <c r="C91" s="287">
        <v>3760426160777</v>
      </c>
      <c r="D91" s="26" t="s">
        <v>573</v>
      </c>
      <c r="E91" s="53" t="s">
        <v>601</v>
      </c>
      <c r="F91" s="140" t="s">
        <v>578</v>
      </c>
      <c r="G91" s="165" t="e" vm="85">
        <v>#VALUE!</v>
      </c>
      <c r="H91" s="148">
        <v>20</v>
      </c>
      <c r="I91" s="35"/>
      <c r="J91" s="369">
        <f>SUM(I91:I95)</f>
        <v>0</v>
      </c>
      <c r="K91" s="340">
        <v>0.78</v>
      </c>
      <c r="L91" s="342">
        <f>J91*K91</f>
        <v>0</v>
      </c>
      <c r="M91" s="344">
        <v>1.95</v>
      </c>
      <c r="N91" s="428"/>
      <c r="O91" s="60"/>
    </row>
    <row r="92" spans="1:16" s="1" customFormat="1" ht="39.950000000000003" customHeight="1" x14ac:dyDescent="0.25">
      <c r="A92" s="37" t="s">
        <v>547</v>
      </c>
      <c r="B92" s="38">
        <v>56</v>
      </c>
      <c r="C92" s="287">
        <v>3760426160791</v>
      </c>
      <c r="D92" s="26" t="s">
        <v>574</v>
      </c>
      <c r="E92" s="53" t="s">
        <v>601</v>
      </c>
      <c r="F92" s="140" t="s">
        <v>577</v>
      </c>
      <c r="G92" s="157" t="e" vm="86">
        <v>#VALUE!</v>
      </c>
      <c r="H92" s="148">
        <v>20</v>
      </c>
      <c r="I92" s="35"/>
      <c r="J92" s="354"/>
      <c r="K92" s="423"/>
      <c r="L92" s="376"/>
      <c r="M92" s="426"/>
      <c r="N92" s="429"/>
      <c r="O92" s="60"/>
    </row>
    <row r="93" spans="1:16" s="1" customFormat="1" ht="39.950000000000003" customHeight="1" x14ac:dyDescent="0.25">
      <c r="A93" s="37" t="s">
        <v>547</v>
      </c>
      <c r="B93" s="38">
        <v>56</v>
      </c>
      <c r="C93" s="287">
        <v>3760426160784</v>
      </c>
      <c r="D93" s="26" t="s">
        <v>575</v>
      </c>
      <c r="E93" s="53" t="s">
        <v>601</v>
      </c>
      <c r="F93" s="140" t="s">
        <v>579</v>
      </c>
      <c r="G93" s="157" t="e" vm="87">
        <v>#VALUE!</v>
      </c>
      <c r="H93" s="148">
        <v>20</v>
      </c>
      <c r="I93" s="35"/>
      <c r="J93" s="354"/>
      <c r="K93" s="423"/>
      <c r="L93" s="376"/>
      <c r="M93" s="426"/>
      <c r="N93" s="429"/>
      <c r="O93" s="60"/>
    </row>
    <row r="94" spans="1:16" s="1" customFormat="1" ht="39.950000000000003" customHeight="1" x14ac:dyDescent="0.25">
      <c r="A94" s="37" t="s">
        <v>547</v>
      </c>
      <c r="B94" s="38">
        <v>56</v>
      </c>
      <c r="C94" s="287">
        <v>3760426160883</v>
      </c>
      <c r="D94" s="26" t="s">
        <v>576</v>
      </c>
      <c r="E94" s="53" t="s">
        <v>601</v>
      </c>
      <c r="F94" s="140" t="s">
        <v>580</v>
      </c>
      <c r="G94" s="157" t="e" vm="88">
        <v>#VALUE!</v>
      </c>
      <c r="H94" s="148">
        <v>20</v>
      </c>
      <c r="I94" s="35"/>
      <c r="J94" s="354"/>
      <c r="K94" s="423"/>
      <c r="L94" s="376"/>
      <c r="M94" s="426"/>
      <c r="N94" s="430"/>
      <c r="O94" s="60"/>
    </row>
    <row r="95" spans="1:16" ht="39.950000000000003" customHeight="1" x14ac:dyDescent="0.25">
      <c r="A95" s="37" t="s">
        <v>547</v>
      </c>
      <c r="B95" s="38">
        <v>56</v>
      </c>
      <c r="C95" s="287">
        <v>3760426160210</v>
      </c>
      <c r="D95" s="26" t="s">
        <v>152</v>
      </c>
      <c r="E95" s="53" t="s">
        <v>601</v>
      </c>
      <c r="F95" s="140" t="s">
        <v>911</v>
      </c>
      <c r="G95" s="157" t="e" vm="89">
        <v>#VALUE!</v>
      </c>
      <c r="H95" s="148">
        <v>20</v>
      </c>
      <c r="I95" s="35"/>
      <c r="J95" s="368"/>
      <c r="K95" s="424"/>
      <c r="L95" s="371"/>
      <c r="M95" s="427"/>
      <c r="N95" s="63"/>
      <c r="O95" s="40"/>
    </row>
    <row r="96" spans="1:16" ht="69.95" customHeight="1" x14ac:dyDescent="0.25">
      <c r="A96" s="41" t="s">
        <v>547</v>
      </c>
      <c r="B96" s="28">
        <v>10</v>
      </c>
      <c r="C96" s="42" t="s">
        <v>466</v>
      </c>
      <c r="D96" s="27" t="s">
        <v>638</v>
      </c>
      <c r="E96" s="28" t="s">
        <v>466</v>
      </c>
      <c r="F96" s="141" t="s">
        <v>610</v>
      </c>
      <c r="G96" s="226" t="e" vm="90">
        <v>#VALUE!</v>
      </c>
      <c r="H96" s="149">
        <v>1</v>
      </c>
      <c r="I96" s="36"/>
      <c r="J96" s="22"/>
      <c r="K96" s="23">
        <v>0</v>
      </c>
      <c r="L96" s="22"/>
      <c r="M96" s="24"/>
      <c r="N96" s="21"/>
      <c r="O96" s="40"/>
      <c r="P96" s="5"/>
    </row>
    <row r="97" spans="1:17" ht="69.95" customHeight="1" x14ac:dyDescent="0.25">
      <c r="A97" s="41" t="s">
        <v>547</v>
      </c>
      <c r="B97" s="28">
        <v>10</v>
      </c>
      <c r="C97" s="42" t="s">
        <v>466</v>
      </c>
      <c r="D97" s="27" t="s">
        <v>637</v>
      </c>
      <c r="E97" s="28" t="s">
        <v>466</v>
      </c>
      <c r="F97" s="141" t="s">
        <v>609</v>
      </c>
      <c r="G97" s="156" t="e" vm="91">
        <v>#VALUE!</v>
      </c>
      <c r="H97" s="149">
        <v>1</v>
      </c>
      <c r="I97" s="36"/>
      <c r="J97" s="22"/>
      <c r="K97" s="23">
        <v>0</v>
      </c>
      <c r="L97" s="22"/>
      <c r="M97" s="24"/>
      <c r="N97" s="21"/>
      <c r="O97" s="40"/>
      <c r="P97" s="5"/>
    </row>
    <row r="98" spans="1:17" ht="69.95" customHeight="1" thickBot="1" x14ac:dyDescent="0.3">
      <c r="A98" s="41" t="s">
        <v>547</v>
      </c>
      <c r="B98" s="28">
        <v>10</v>
      </c>
      <c r="C98" s="42" t="s">
        <v>466</v>
      </c>
      <c r="D98" s="27" t="s">
        <v>648</v>
      </c>
      <c r="E98" s="28" t="s">
        <v>466</v>
      </c>
      <c r="F98" s="141" t="s">
        <v>611</v>
      </c>
      <c r="G98" s="156" t="e" vm="92">
        <v>#VALUE!</v>
      </c>
      <c r="H98" s="149">
        <v>1</v>
      </c>
      <c r="I98" s="36"/>
      <c r="J98" s="22"/>
      <c r="K98" s="23">
        <v>0</v>
      </c>
      <c r="L98" s="22"/>
      <c r="M98" s="24"/>
      <c r="N98" s="25"/>
      <c r="O98" s="40"/>
      <c r="P98" s="5"/>
    </row>
    <row r="99" spans="1:17" s="8" customFormat="1" ht="90" customHeight="1" x14ac:dyDescent="0.25">
      <c r="A99" s="44" t="s">
        <v>550</v>
      </c>
      <c r="B99" s="14"/>
      <c r="C99" s="13" t="e" vm="93">
        <v>#VALUE!</v>
      </c>
      <c r="D99" s="12" t="s">
        <v>801</v>
      </c>
      <c r="E99" s="13"/>
      <c r="F99" s="13"/>
      <c r="G99" s="163"/>
      <c r="H99" s="15"/>
      <c r="I99" s="13"/>
      <c r="J99" s="13"/>
      <c r="K99" s="183"/>
      <c r="L99" s="183"/>
      <c r="M99" s="183"/>
      <c r="N99" s="16"/>
      <c r="O99" s="45"/>
      <c r="P99" s="7"/>
      <c r="Q99" s="7"/>
    </row>
    <row r="100" spans="1:17" ht="38.1" customHeight="1" x14ac:dyDescent="0.25">
      <c r="A100" s="37" t="s">
        <v>549</v>
      </c>
      <c r="B100" s="38">
        <v>12</v>
      </c>
      <c r="C100" s="287">
        <v>3760180727223</v>
      </c>
      <c r="D100" s="26" t="s">
        <v>203</v>
      </c>
      <c r="E100" s="26"/>
      <c r="F100" s="140" t="s">
        <v>912</v>
      </c>
      <c r="G100" s="165" t="e" vm="94">
        <v>#VALUE!</v>
      </c>
      <c r="H100" s="148">
        <v>12</v>
      </c>
      <c r="I100" s="192"/>
      <c r="J100" s="369">
        <f>SUM(I100:I105)</f>
        <v>0</v>
      </c>
      <c r="K100" s="348">
        <v>5</v>
      </c>
      <c r="L100" s="435">
        <f>K100*J100</f>
        <v>0</v>
      </c>
      <c r="M100" s="338">
        <v>12.5</v>
      </c>
      <c r="N100" s="20"/>
      <c r="O100" s="40"/>
    </row>
    <row r="101" spans="1:17" ht="38.1" customHeight="1" x14ac:dyDescent="0.25">
      <c r="A101" s="37" t="s">
        <v>550</v>
      </c>
      <c r="B101" s="38">
        <v>12</v>
      </c>
      <c r="C101" s="287">
        <v>3760180727223</v>
      </c>
      <c r="D101" s="26" t="s">
        <v>204</v>
      </c>
      <c r="E101" s="26"/>
      <c r="F101" s="140" t="s">
        <v>205</v>
      </c>
      <c r="G101" s="157" t="e" vm="95">
        <v>#VALUE!</v>
      </c>
      <c r="H101" s="148">
        <v>12</v>
      </c>
      <c r="I101" s="192"/>
      <c r="J101" s="354"/>
      <c r="K101" s="349"/>
      <c r="L101" s="436"/>
      <c r="M101" s="378"/>
      <c r="N101" s="21"/>
      <c r="O101" s="40"/>
    </row>
    <row r="102" spans="1:17" ht="38.1" customHeight="1" x14ac:dyDescent="0.25">
      <c r="A102" s="37" t="s">
        <v>550</v>
      </c>
      <c r="B102" s="38">
        <v>12</v>
      </c>
      <c r="C102" s="287">
        <v>3760426160852</v>
      </c>
      <c r="D102" s="26" t="s">
        <v>565</v>
      </c>
      <c r="E102" s="46"/>
      <c r="F102" s="140" t="s">
        <v>569</v>
      </c>
      <c r="G102" s="157" t="e" vm="96">
        <v>#VALUE!</v>
      </c>
      <c r="H102" s="148">
        <v>12</v>
      </c>
      <c r="I102" s="192"/>
      <c r="J102" s="354"/>
      <c r="K102" s="349"/>
      <c r="L102" s="436"/>
      <c r="M102" s="378"/>
      <c r="N102" s="21"/>
      <c r="O102" s="40"/>
    </row>
    <row r="103" spans="1:17" ht="38.1" customHeight="1" x14ac:dyDescent="0.25">
      <c r="A103" s="37" t="s">
        <v>550</v>
      </c>
      <c r="B103" s="38">
        <v>12</v>
      </c>
      <c r="C103" s="287">
        <v>3760426160876</v>
      </c>
      <c r="D103" s="26" t="s">
        <v>566</v>
      </c>
      <c r="E103" s="46"/>
      <c r="F103" s="140" t="s">
        <v>570</v>
      </c>
      <c r="G103" s="157" t="e" vm="97">
        <v>#VALUE!</v>
      </c>
      <c r="H103" s="148">
        <v>12</v>
      </c>
      <c r="I103" s="192"/>
      <c r="J103" s="354"/>
      <c r="K103" s="349"/>
      <c r="L103" s="436"/>
      <c r="M103" s="378"/>
      <c r="N103" s="21"/>
      <c r="O103" s="40"/>
    </row>
    <row r="104" spans="1:17" ht="38.1" customHeight="1" x14ac:dyDescent="0.25">
      <c r="A104" s="37" t="s">
        <v>550</v>
      </c>
      <c r="B104" s="38">
        <v>12</v>
      </c>
      <c r="C104" s="287">
        <v>3760426160869</v>
      </c>
      <c r="D104" s="26" t="s">
        <v>567</v>
      </c>
      <c r="E104" s="46"/>
      <c r="F104" s="140" t="s">
        <v>571</v>
      </c>
      <c r="G104" s="157" t="e" vm="98">
        <v>#VALUE!</v>
      </c>
      <c r="H104" s="148">
        <v>12</v>
      </c>
      <c r="I104" s="192"/>
      <c r="J104" s="354"/>
      <c r="K104" s="349"/>
      <c r="L104" s="436"/>
      <c r="M104" s="378"/>
      <c r="N104" s="21"/>
      <c r="O104" s="40"/>
    </row>
    <row r="105" spans="1:17" ht="38.1" customHeight="1" x14ac:dyDescent="0.25">
      <c r="A105" s="37" t="s">
        <v>550</v>
      </c>
      <c r="B105" s="38">
        <v>12</v>
      </c>
      <c r="C105" s="287">
        <v>3760426160845</v>
      </c>
      <c r="D105" s="26" t="s">
        <v>568</v>
      </c>
      <c r="E105" s="46"/>
      <c r="F105" s="140" t="s">
        <v>572</v>
      </c>
      <c r="G105" s="157" t="e" vm="99">
        <v>#VALUE!</v>
      </c>
      <c r="H105" s="148">
        <v>12</v>
      </c>
      <c r="I105" s="192"/>
      <c r="J105" s="368"/>
      <c r="K105" s="370"/>
      <c r="L105" s="437"/>
      <c r="M105" s="337"/>
      <c r="N105" s="21"/>
      <c r="O105" s="40"/>
    </row>
    <row r="106" spans="1:17" ht="69.95" customHeight="1" thickBot="1" x14ac:dyDescent="0.3">
      <c r="A106" s="41" t="s">
        <v>550</v>
      </c>
      <c r="B106" s="28">
        <v>12</v>
      </c>
      <c r="C106" s="42" t="s">
        <v>466</v>
      </c>
      <c r="D106" s="27" t="s">
        <v>641</v>
      </c>
      <c r="E106" s="28" t="s">
        <v>466</v>
      </c>
      <c r="F106" s="141" t="s">
        <v>614</v>
      </c>
      <c r="G106" s="228" t="e" vm="100">
        <v>#VALUE!</v>
      </c>
      <c r="H106" s="149">
        <v>1</v>
      </c>
      <c r="I106" s="192"/>
      <c r="J106" s="22"/>
      <c r="K106" s="23">
        <v>0</v>
      </c>
      <c r="L106" s="22"/>
      <c r="M106" s="24"/>
      <c r="N106" s="25"/>
      <c r="O106" s="40"/>
      <c r="P106" s="5"/>
    </row>
    <row r="107" spans="1:17" s="8" customFormat="1" ht="90" customHeight="1" x14ac:dyDescent="0.25">
      <c r="A107" s="44" t="s">
        <v>548</v>
      </c>
      <c r="B107" s="14"/>
      <c r="C107" s="183" t="e" vm="101">
        <v>#VALUE!</v>
      </c>
      <c r="D107" s="12" t="s">
        <v>802</v>
      </c>
      <c r="E107" s="13"/>
      <c r="F107" s="13"/>
      <c r="G107" s="163"/>
      <c r="H107" s="15"/>
      <c r="I107" s="13"/>
      <c r="J107" s="13"/>
      <c r="K107" s="183"/>
      <c r="L107" s="183"/>
      <c r="M107" s="183"/>
      <c r="N107" s="16"/>
      <c r="O107" s="45"/>
      <c r="P107" s="7"/>
      <c r="Q107" s="7"/>
    </row>
    <row r="108" spans="1:17" ht="39.950000000000003" customHeight="1" x14ac:dyDescent="0.25">
      <c r="A108" s="37" t="s">
        <v>548</v>
      </c>
      <c r="B108" s="38">
        <v>14</v>
      </c>
      <c r="C108" s="287">
        <v>3760180720439</v>
      </c>
      <c r="D108" s="26" t="s">
        <v>191</v>
      </c>
      <c r="E108" s="26"/>
      <c r="F108" s="140" t="s">
        <v>913</v>
      </c>
      <c r="G108" s="165" t="e" vm="102">
        <v>#VALUE!</v>
      </c>
      <c r="H108" s="148">
        <v>20</v>
      </c>
      <c r="I108" s="35"/>
      <c r="J108" s="386">
        <f>SUM(I108:I117)</f>
        <v>0</v>
      </c>
      <c r="K108" s="388" t="str">
        <f>IF($J$108&lt;240,"1,40 €",IF($J$108&lt;500,"1,30 €",IF($J$108&lt;760,"1,25 €",IF($J$108&lt;1000,"1,20 €",IF($J$108&gt;=1000,"1,15 €")))))</f>
        <v>1,40 €</v>
      </c>
      <c r="L108" s="389">
        <f>J108*K108</f>
        <v>0</v>
      </c>
      <c r="M108" s="391">
        <v>3.5</v>
      </c>
      <c r="N108" s="438" t="s">
        <v>1116</v>
      </c>
      <c r="O108" s="40"/>
    </row>
    <row r="109" spans="1:17" ht="39.950000000000003" customHeight="1" x14ac:dyDescent="0.25">
      <c r="A109" s="37" t="s">
        <v>548</v>
      </c>
      <c r="B109" s="38">
        <v>14</v>
      </c>
      <c r="C109" s="287">
        <v>3760180727193</v>
      </c>
      <c r="D109" s="26" t="s">
        <v>185</v>
      </c>
      <c r="E109" s="26"/>
      <c r="F109" s="140" t="s">
        <v>197</v>
      </c>
      <c r="G109" s="157" t="e" vm="103">
        <v>#VALUE!</v>
      </c>
      <c r="H109" s="148">
        <v>20</v>
      </c>
      <c r="I109" s="35"/>
      <c r="J109" s="386"/>
      <c r="K109" s="388"/>
      <c r="L109" s="389"/>
      <c r="M109" s="391"/>
      <c r="N109" s="438"/>
      <c r="O109" s="40"/>
    </row>
    <row r="110" spans="1:17" ht="39.950000000000003" customHeight="1" x14ac:dyDescent="0.25">
      <c r="A110" s="37" t="s">
        <v>548</v>
      </c>
      <c r="B110" s="38">
        <v>14</v>
      </c>
      <c r="C110" s="287">
        <v>3760426160579</v>
      </c>
      <c r="D110" s="26" t="s">
        <v>188</v>
      </c>
      <c r="E110" s="26"/>
      <c r="F110" s="140" t="s">
        <v>200</v>
      </c>
      <c r="G110" s="157" t="e" vm="104">
        <v>#VALUE!</v>
      </c>
      <c r="H110" s="148">
        <v>20</v>
      </c>
      <c r="I110" s="35"/>
      <c r="J110" s="386"/>
      <c r="K110" s="388"/>
      <c r="L110" s="389"/>
      <c r="M110" s="391"/>
      <c r="N110" s="438"/>
      <c r="O110" s="40"/>
    </row>
    <row r="111" spans="1:17" ht="39.950000000000003" customHeight="1" x14ac:dyDescent="0.25">
      <c r="A111" s="37" t="s">
        <v>548</v>
      </c>
      <c r="B111" s="38">
        <v>14</v>
      </c>
      <c r="C111" s="287">
        <v>3760180723584</v>
      </c>
      <c r="D111" s="26" t="s">
        <v>187</v>
      </c>
      <c r="E111" s="26"/>
      <c r="F111" s="140" t="s">
        <v>199</v>
      </c>
      <c r="G111" s="157" t="e" vm="105">
        <v>#VALUE!</v>
      </c>
      <c r="H111" s="148">
        <v>20</v>
      </c>
      <c r="I111" s="35"/>
      <c r="J111" s="386"/>
      <c r="K111" s="388"/>
      <c r="L111" s="389"/>
      <c r="M111" s="391"/>
      <c r="N111" s="438"/>
      <c r="O111" s="40"/>
    </row>
    <row r="112" spans="1:17" ht="39.950000000000003" customHeight="1" x14ac:dyDescent="0.25">
      <c r="A112" s="37" t="s">
        <v>548</v>
      </c>
      <c r="B112" s="38">
        <v>14</v>
      </c>
      <c r="C112" s="287">
        <v>3760180723591</v>
      </c>
      <c r="D112" s="26" t="s">
        <v>184</v>
      </c>
      <c r="E112" s="26"/>
      <c r="F112" s="140" t="s">
        <v>196</v>
      </c>
      <c r="G112" s="157" t="e" vm="106">
        <v>#VALUE!</v>
      </c>
      <c r="H112" s="148">
        <v>20</v>
      </c>
      <c r="I112" s="35"/>
      <c r="J112" s="386"/>
      <c r="K112" s="388"/>
      <c r="L112" s="389"/>
      <c r="M112" s="391"/>
      <c r="N112" s="438"/>
      <c r="O112" s="40"/>
    </row>
    <row r="113" spans="1:17" ht="39.950000000000003" customHeight="1" x14ac:dyDescent="0.25">
      <c r="A113" s="37" t="s">
        <v>548</v>
      </c>
      <c r="B113" s="38">
        <v>14</v>
      </c>
      <c r="C113" s="287">
        <v>3760426160586</v>
      </c>
      <c r="D113" s="26" t="s">
        <v>190</v>
      </c>
      <c r="E113" s="26"/>
      <c r="F113" s="140" t="s">
        <v>202</v>
      </c>
      <c r="G113" s="157" t="e" vm="107">
        <v>#VALUE!</v>
      </c>
      <c r="H113" s="148">
        <v>20</v>
      </c>
      <c r="I113" s="35"/>
      <c r="J113" s="386"/>
      <c r="K113" s="388"/>
      <c r="L113" s="389"/>
      <c r="M113" s="391"/>
      <c r="N113" s="438"/>
      <c r="O113" s="40"/>
    </row>
    <row r="114" spans="1:17" ht="39.950000000000003" customHeight="1" x14ac:dyDescent="0.25">
      <c r="A114" s="37" t="s">
        <v>548</v>
      </c>
      <c r="B114" s="38">
        <v>14</v>
      </c>
      <c r="C114" s="287">
        <v>3760180723614</v>
      </c>
      <c r="D114" s="26" t="s">
        <v>179</v>
      </c>
      <c r="E114" s="26"/>
      <c r="F114" s="140" t="s">
        <v>193</v>
      </c>
      <c r="G114" s="157" t="e" vm="108">
        <v>#VALUE!</v>
      </c>
      <c r="H114" s="148">
        <v>20</v>
      </c>
      <c r="I114" s="35"/>
      <c r="J114" s="386"/>
      <c r="K114" s="388"/>
      <c r="L114" s="389"/>
      <c r="M114" s="391"/>
      <c r="N114" s="438"/>
      <c r="O114" s="40"/>
    </row>
    <row r="115" spans="1:17" ht="39.950000000000003" customHeight="1" x14ac:dyDescent="0.25">
      <c r="A115" s="37" t="s">
        <v>548</v>
      </c>
      <c r="B115" s="38">
        <v>14</v>
      </c>
      <c r="C115" s="287">
        <v>3760180723621</v>
      </c>
      <c r="D115" s="26" t="s">
        <v>180</v>
      </c>
      <c r="E115" s="26"/>
      <c r="F115" s="140" t="s">
        <v>194</v>
      </c>
      <c r="G115" s="157" t="e" vm="109">
        <v>#VALUE!</v>
      </c>
      <c r="H115" s="148">
        <v>20</v>
      </c>
      <c r="I115" s="35"/>
      <c r="J115" s="386"/>
      <c r="K115" s="388"/>
      <c r="L115" s="389"/>
      <c r="M115" s="391"/>
      <c r="N115" s="438"/>
      <c r="O115" s="40"/>
    </row>
    <row r="116" spans="1:17" ht="39.950000000000003" customHeight="1" x14ac:dyDescent="0.25">
      <c r="A116" s="37" t="s">
        <v>548</v>
      </c>
      <c r="B116" s="38">
        <v>14</v>
      </c>
      <c r="C116" s="287">
        <v>3760180723607</v>
      </c>
      <c r="D116" s="26" t="s">
        <v>189</v>
      </c>
      <c r="E116" s="26"/>
      <c r="F116" s="140" t="s">
        <v>201</v>
      </c>
      <c r="G116" s="157" t="e" vm="110">
        <v>#VALUE!</v>
      </c>
      <c r="H116" s="148">
        <v>20</v>
      </c>
      <c r="I116" s="35"/>
      <c r="J116" s="386"/>
      <c r="K116" s="388"/>
      <c r="L116" s="389"/>
      <c r="M116" s="391"/>
      <c r="N116" s="438"/>
      <c r="O116" s="40"/>
    </row>
    <row r="117" spans="1:17" ht="39.950000000000003" customHeight="1" thickBot="1" x14ac:dyDescent="0.3">
      <c r="A117" s="50" t="s">
        <v>548</v>
      </c>
      <c r="B117" s="78">
        <v>14</v>
      </c>
      <c r="C117" s="288">
        <v>3760180723577</v>
      </c>
      <c r="D117" s="52" t="s">
        <v>186</v>
      </c>
      <c r="E117" s="52"/>
      <c r="F117" s="143" t="s">
        <v>198</v>
      </c>
      <c r="G117" s="157" t="e" vm="111">
        <v>#VALUE!</v>
      </c>
      <c r="H117" s="150">
        <v>20</v>
      </c>
      <c r="I117" s="90"/>
      <c r="J117" s="369"/>
      <c r="K117" s="348"/>
      <c r="L117" s="342"/>
      <c r="M117" s="338"/>
      <c r="N117" s="448"/>
      <c r="O117" s="40"/>
    </row>
    <row r="118" spans="1:17" ht="39.950000000000003" customHeight="1" x14ac:dyDescent="0.25">
      <c r="A118" s="212" t="s">
        <v>548</v>
      </c>
      <c r="B118" s="55">
        <v>14</v>
      </c>
      <c r="C118" s="289">
        <v>3760180725120</v>
      </c>
      <c r="D118" s="214" t="s">
        <v>192</v>
      </c>
      <c r="E118" s="214"/>
      <c r="F118" s="216" t="s">
        <v>914</v>
      </c>
      <c r="G118" s="217" t="e" vm="112">
        <v>#VALUE!</v>
      </c>
      <c r="H118" s="218">
        <v>12</v>
      </c>
      <c r="I118" s="219"/>
      <c r="J118" s="385">
        <f>SUM(I118:I122)</f>
        <v>0</v>
      </c>
      <c r="K118" s="387">
        <v>4.3499999999999996</v>
      </c>
      <c r="L118" s="341">
        <f>J118*K118</f>
        <v>0</v>
      </c>
      <c r="M118" s="390">
        <v>10.5</v>
      </c>
      <c r="N118" s="229"/>
      <c r="O118" s="40"/>
    </row>
    <row r="119" spans="1:17" ht="39.950000000000003" customHeight="1" x14ac:dyDescent="0.25">
      <c r="A119" s="37" t="s">
        <v>548</v>
      </c>
      <c r="B119" s="38">
        <v>14</v>
      </c>
      <c r="C119" s="287">
        <v>3760180727209</v>
      </c>
      <c r="D119" s="26" t="s">
        <v>181</v>
      </c>
      <c r="E119" s="26"/>
      <c r="F119" s="140" t="s">
        <v>195</v>
      </c>
      <c r="G119" s="157" t="e" vm="113">
        <v>#VALUE!</v>
      </c>
      <c r="H119" s="148">
        <v>12</v>
      </c>
      <c r="I119" s="35"/>
      <c r="J119" s="386"/>
      <c r="K119" s="388"/>
      <c r="L119" s="389"/>
      <c r="M119" s="391"/>
      <c r="N119" s="21"/>
      <c r="O119" s="40"/>
    </row>
    <row r="120" spans="1:17" ht="39.950000000000003" customHeight="1" x14ac:dyDescent="0.25">
      <c r="A120" s="37" t="s">
        <v>548</v>
      </c>
      <c r="B120" s="38">
        <v>14</v>
      </c>
      <c r="C120" s="287">
        <v>3760180725649</v>
      </c>
      <c r="D120" s="26" t="s">
        <v>182</v>
      </c>
      <c r="E120" s="26"/>
      <c r="F120" s="140" t="s">
        <v>915</v>
      </c>
      <c r="G120" s="157" t="e" vm="114">
        <v>#VALUE!</v>
      </c>
      <c r="H120" s="148">
        <v>12</v>
      </c>
      <c r="I120" s="35"/>
      <c r="J120" s="386"/>
      <c r="K120" s="388"/>
      <c r="L120" s="389"/>
      <c r="M120" s="391"/>
      <c r="N120" s="21"/>
      <c r="O120" s="40"/>
    </row>
    <row r="121" spans="1:17" ht="39.950000000000003" customHeight="1" x14ac:dyDescent="0.25">
      <c r="A121" s="37" t="s">
        <v>548</v>
      </c>
      <c r="B121" s="38">
        <v>14</v>
      </c>
      <c r="C121" s="287">
        <v>3760180725656</v>
      </c>
      <c r="D121" s="26" t="s">
        <v>183</v>
      </c>
      <c r="E121" s="26"/>
      <c r="F121" s="140" t="s">
        <v>916</v>
      </c>
      <c r="G121" s="157" t="e" vm="115">
        <v>#VALUE!</v>
      </c>
      <c r="H121" s="148">
        <v>12</v>
      </c>
      <c r="I121" s="35"/>
      <c r="J121" s="386"/>
      <c r="K121" s="388"/>
      <c r="L121" s="389"/>
      <c r="M121" s="391"/>
      <c r="N121" s="21"/>
      <c r="O121" s="40"/>
    </row>
    <row r="122" spans="1:17" ht="39.950000000000003" customHeight="1" x14ac:dyDescent="0.25">
      <c r="A122" s="37" t="s">
        <v>548</v>
      </c>
      <c r="B122" s="38">
        <v>14</v>
      </c>
      <c r="C122" s="287">
        <v>3760426161385</v>
      </c>
      <c r="D122" s="26" t="s">
        <v>797</v>
      </c>
      <c r="E122" s="46" t="s">
        <v>424</v>
      </c>
      <c r="F122" s="230" t="s">
        <v>917</v>
      </c>
      <c r="G122" s="157" t="e" vm="116">
        <v>#VALUE!</v>
      </c>
      <c r="H122" s="148">
        <v>12</v>
      </c>
      <c r="I122" s="35"/>
      <c r="J122" s="386"/>
      <c r="K122" s="388"/>
      <c r="L122" s="389"/>
      <c r="M122" s="391"/>
      <c r="N122" s="21"/>
      <c r="O122" s="40"/>
    </row>
    <row r="123" spans="1:17" ht="69.95" customHeight="1" x14ac:dyDescent="0.25">
      <c r="A123" s="41" t="s">
        <v>548</v>
      </c>
      <c r="B123" s="28">
        <v>14</v>
      </c>
      <c r="C123" s="42" t="s">
        <v>466</v>
      </c>
      <c r="D123" s="27" t="s">
        <v>640</v>
      </c>
      <c r="E123" s="28" t="s">
        <v>466</v>
      </c>
      <c r="F123" s="141" t="s">
        <v>613</v>
      </c>
      <c r="G123" s="226" t="e" vm="117">
        <v>#VALUE!</v>
      </c>
      <c r="H123" s="149">
        <v>1</v>
      </c>
      <c r="I123" s="36"/>
      <c r="J123" s="22"/>
      <c r="K123" s="23">
        <v>0</v>
      </c>
      <c r="L123" s="22"/>
      <c r="M123" s="24"/>
      <c r="N123" s="21"/>
      <c r="O123" s="40"/>
      <c r="P123" s="5"/>
    </row>
    <row r="124" spans="1:17" ht="69.95" customHeight="1" thickBot="1" x14ac:dyDescent="0.3">
      <c r="A124" s="41" t="s">
        <v>548</v>
      </c>
      <c r="B124" s="28">
        <v>14</v>
      </c>
      <c r="C124" s="42" t="s">
        <v>466</v>
      </c>
      <c r="D124" s="27" t="s">
        <v>639</v>
      </c>
      <c r="E124" s="28" t="s">
        <v>466</v>
      </c>
      <c r="F124" s="141" t="s">
        <v>612</v>
      </c>
      <c r="G124" s="156" t="e" vm="118">
        <v>#VALUE!</v>
      </c>
      <c r="H124" s="149">
        <v>1</v>
      </c>
      <c r="I124" s="36"/>
      <c r="J124" s="22"/>
      <c r="K124" s="23">
        <v>0</v>
      </c>
      <c r="L124" s="22"/>
      <c r="M124" s="24"/>
      <c r="N124" s="25"/>
      <c r="O124" s="40"/>
      <c r="P124" s="5"/>
    </row>
    <row r="125" spans="1:17" s="8" customFormat="1" ht="90" customHeight="1" x14ac:dyDescent="0.25">
      <c r="A125" s="44" t="s">
        <v>608</v>
      </c>
      <c r="B125" s="14"/>
      <c r="C125" s="13" t="e" vm="119">
        <v>#VALUE!</v>
      </c>
      <c r="D125" s="12" t="s">
        <v>803</v>
      </c>
      <c r="E125" s="13"/>
      <c r="F125" s="13"/>
      <c r="G125" s="154"/>
      <c r="H125" s="15"/>
      <c r="I125" s="13"/>
      <c r="J125" s="13"/>
      <c r="K125" s="183"/>
      <c r="L125" s="183"/>
      <c r="M125" s="183"/>
      <c r="N125" s="16"/>
      <c r="O125" s="45"/>
      <c r="P125" s="7"/>
      <c r="Q125" s="7"/>
    </row>
    <row r="126" spans="1:17" ht="39.950000000000003" customHeight="1" x14ac:dyDescent="0.25">
      <c r="A126" s="37" t="s">
        <v>551</v>
      </c>
      <c r="B126" s="38">
        <v>16</v>
      </c>
      <c r="C126" s="287">
        <v>3760180720170</v>
      </c>
      <c r="D126" s="26" t="s">
        <v>261</v>
      </c>
      <c r="E126" s="26"/>
      <c r="F126" s="140" t="s">
        <v>268</v>
      </c>
      <c r="G126" s="157" t="e" vm="120">
        <v>#VALUE!</v>
      </c>
      <c r="H126" s="148">
        <v>3</v>
      </c>
      <c r="I126" s="35"/>
      <c r="J126" s="386">
        <f>SUM(I126:I130)</f>
        <v>0</v>
      </c>
      <c r="K126" s="388">
        <v>14</v>
      </c>
      <c r="L126" s="389">
        <f>J126*K126</f>
        <v>0</v>
      </c>
      <c r="M126" s="391">
        <v>35</v>
      </c>
      <c r="N126" s="20"/>
      <c r="O126" s="40"/>
    </row>
    <row r="127" spans="1:17" ht="39.950000000000003" customHeight="1" x14ac:dyDescent="0.25">
      <c r="A127" s="37" t="s">
        <v>551</v>
      </c>
      <c r="B127" s="38">
        <v>16</v>
      </c>
      <c r="C127" s="287">
        <v>3760180720217</v>
      </c>
      <c r="D127" s="26" t="s">
        <v>260</v>
      </c>
      <c r="E127" s="26"/>
      <c r="F127" s="140" t="s">
        <v>269</v>
      </c>
      <c r="G127" s="157" t="e" vm="121">
        <v>#VALUE!</v>
      </c>
      <c r="H127" s="148">
        <v>3</v>
      </c>
      <c r="I127" s="35"/>
      <c r="J127" s="386"/>
      <c r="K127" s="388"/>
      <c r="L127" s="389"/>
      <c r="M127" s="391"/>
      <c r="N127" s="21"/>
      <c r="O127" s="40"/>
    </row>
    <row r="128" spans="1:17" ht="39.950000000000003" customHeight="1" x14ac:dyDescent="0.25">
      <c r="A128" s="37" t="s">
        <v>551</v>
      </c>
      <c r="B128" s="38">
        <v>16</v>
      </c>
      <c r="C128" s="287">
        <v>3760180726332</v>
      </c>
      <c r="D128" s="26" t="s">
        <v>264</v>
      </c>
      <c r="E128" s="26"/>
      <c r="F128" s="140" t="s">
        <v>265</v>
      </c>
      <c r="G128" s="157" t="e" vm="122">
        <v>#VALUE!</v>
      </c>
      <c r="H128" s="148">
        <v>3</v>
      </c>
      <c r="I128" s="35"/>
      <c r="J128" s="386"/>
      <c r="K128" s="388"/>
      <c r="L128" s="389"/>
      <c r="M128" s="391"/>
      <c r="N128" s="21"/>
      <c r="O128" s="40"/>
    </row>
    <row r="129" spans="1:17" ht="39.950000000000003" customHeight="1" x14ac:dyDescent="0.25">
      <c r="A129" s="37" t="s">
        <v>551</v>
      </c>
      <c r="B129" s="38">
        <v>16</v>
      </c>
      <c r="C129" s="287">
        <v>3760180726349</v>
      </c>
      <c r="D129" s="26" t="s">
        <v>263</v>
      </c>
      <c r="E129" s="26"/>
      <c r="F129" s="140" t="s">
        <v>266</v>
      </c>
      <c r="G129" s="157" t="e" vm="123">
        <v>#VALUE!</v>
      </c>
      <c r="H129" s="148">
        <v>3</v>
      </c>
      <c r="I129" s="35"/>
      <c r="J129" s="386"/>
      <c r="K129" s="388"/>
      <c r="L129" s="389"/>
      <c r="M129" s="391"/>
      <c r="N129" s="21"/>
      <c r="O129" s="40"/>
    </row>
    <row r="130" spans="1:17" ht="39.950000000000003" customHeight="1" x14ac:dyDescent="0.25">
      <c r="A130" s="37" t="s">
        <v>551</v>
      </c>
      <c r="B130" s="38">
        <v>16</v>
      </c>
      <c r="C130" s="287">
        <v>3760180726356</v>
      </c>
      <c r="D130" s="26" t="s">
        <v>262</v>
      </c>
      <c r="E130" s="26"/>
      <c r="F130" s="140" t="s">
        <v>267</v>
      </c>
      <c r="G130" s="157" t="e" vm="124">
        <v>#VALUE!</v>
      </c>
      <c r="H130" s="148">
        <v>3</v>
      </c>
      <c r="I130" s="35"/>
      <c r="J130" s="386"/>
      <c r="K130" s="388"/>
      <c r="L130" s="389"/>
      <c r="M130" s="391"/>
      <c r="N130" s="21"/>
      <c r="O130" s="40"/>
    </row>
    <row r="131" spans="1:17" ht="69.95" customHeight="1" thickBot="1" x14ac:dyDescent="0.3">
      <c r="A131" s="41" t="s">
        <v>551</v>
      </c>
      <c r="B131" s="28">
        <v>16</v>
      </c>
      <c r="C131" s="42" t="s">
        <v>466</v>
      </c>
      <c r="D131" s="27" t="s">
        <v>648</v>
      </c>
      <c r="E131" s="28" t="s">
        <v>466</v>
      </c>
      <c r="F131" s="141" t="s">
        <v>415</v>
      </c>
      <c r="G131" s="228" t="e" vm="125">
        <v>#VALUE!</v>
      </c>
      <c r="H131" s="151">
        <v>1</v>
      </c>
      <c r="I131" s="36"/>
      <c r="J131" s="22"/>
      <c r="K131" s="23">
        <v>0</v>
      </c>
      <c r="L131" s="22"/>
      <c r="M131" s="24"/>
      <c r="N131" s="25"/>
      <c r="O131" s="40"/>
      <c r="P131" s="5"/>
    </row>
    <row r="132" spans="1:17" s="8" customFormat="1" ht="90" customHeight="1" x14ac:dyDescent="0.25">
      <c r="A132" s="44" t="s">
        <v>552</v>
      </c>
      <c r="B132" s="14"/>
      <c r="C132" s="13" t="e" vm="126">
        <v>#VALUE!</v>
      </c>
      <c r="D132" s="12" t="s">
        <v>804</v>
      </c>
      <c r="E132" s="13"/>
      <c r="F132" s="13"/>
      <c r="G132" s="163"/>
      <c r="H132" s="15"/>
      <c r="I132" s="13"/>
      <c r="J132" s="13"/>
      <c r="K132" s="183"/>
      <c r="L132" s="183"/>
      <c r="M132" s="183"/>
      <c r="N132" s="16"/>
      <c r="O132" s="45"/>
      <c r="P132" s="7"/>
      <c r="Q132" s="7"/>
    </row>
    <row r="133" spans="1:17" ht="39.950000000000003" customHeight="1" thickBot="1" x14ac:dyDescent="0.3">
      <c r="A133" s="70" t="s">
        <v>552</v>
      </c>
      <c r="B133" s="78">
        <v>18</v>
      </c>
      <c r="C133" s="290">
        <v>3760180725304</v>
      </c>
      <c r="D133" s="79" t="s">
        <v>810</v>
      </c>
      <c r="E133" s="79"/>
      <c r="F133" s="233" t="s">
        <v>918</v>
      </c>
      <c r="G133" s="297" t="e" vm="127">
        <v>#VALUE!</v>
      </c>
      <c r="H133" s="153">
        <v>10</v>
      </c>
      <c r="I133" s="93"/>
      <c r="J133" s="22"/>
      <c r="K133" s="179">
        <v>1.6</v>
      </c>
      <c r="L133" s="234">
        <f>I133*K133</f>
        <v>0</v>
      </c>
      <c r="M133" s="225">
        <v>4</v>
      </c>
      <c r="N133" s="21"/>
      <c r="O133" s="40"/>
    </row>
    <row r="134" spans="1:17" ht="39.950000000000003" customHeight="1" x14ac:dyDescent="0.25">
      <c r="A134" s="54" t="s">
        <v>552</v>
      </c>
      <c r="B134" s="55">
        <v>18</v>
      </c>
      <c r="C134" s="291">
        <v>3760180727384</v>
      </c>
      <c r="D134" s="56" t="s">
        <v>271</v>
      </c>
      <c r="E134" s="56"/>
      <c r="F134" s="144" t="s">
        <v>919</v>
      </c>
      <c r="G134" s="157" t="e" vm="128">
        <v>#VALUE!</v>
      </c>
      <c r="H134" s="152">
        <v>5</v>
      </c>
      <c r="I134" s="94"/>
      <c r="J134" s="354">
        <f>SUM(I134:I137)</f>
        <v>0</v>
      </c>
      <c r="K134" s="349">
        <v>13</v>
      </c>
      <c r="L134" s="376">
        <f>J134*K134</f>
        <v>0</v>
      </c>
      <c r="M134" s="378">
        <v>32.5</v>
      </c>
      <c r="N134" s="21"/>
      <c r="O134" s="40"/>
    </row>
    <row r="135" spans="1:17" ht="39.950000000000003" customHeight="1" x14ac:dyDescent="0.25">
      <c r="A135" s="37" t="s">
        <v>552</v>
      </c>
      <c r="B135" s="38">
        <v>18</v>
      </c>
      <c r="C135" s="287">
        <v>3760180727421</v>
      </c>
      <c r="D135" s="26" t="s">
        <v>273</v>
      </c>
      <c r="E135" s="26"/>
      <c r="F135" s="140" t="s">
        <v>920</v>
      </c>
      <c r="G135" s="157" t="e" vm="129">
        <v>#VALUE!</v>
      </c>
      <c r="H135" s="148">
        <v>5</v>
      </c>
      <c r="I135" s="35"/>
      <c r="J135" s="354"/>
      <c r="K135" s="349"/>
      <c r="L135" s="376"/>
      <c r="M135" s="378"/>
      <c r="N135" s="21"/>
      <c r="O135" s="40"/>
    </row>
    <row r="136" spans="1:17" ht="39.950000000000003" customHeight="1" x14ac:dyDescent="0.25">
      <c r="A136" s="37" t="s">
        <v>552</v>
      </c>
      <c r="B136" s="38">
        <v>18</v>
      </c>
      <c r="C136" s="287">
        <v>3760180727445</v>
      </c>
      <c r="D136" s="26" t="s">
        <v>270</v>
      </c>
      <c r="E136" s="26"/>
      <c r="F136" s="140" t="s">
        <v>921</v>
      </c>
      <c r="G136" s="157" t="e" vm="130">
        <v>#VALUE!</v>
      </c>
      <c r="H136" s="148">
        <v>5</v>
      </c>
      <c r="I136" s="35"/>
      <c r="J136" s="354"/>
      <c r="K136" s="349"/>
      <c r="L136" s="376"/>
      <c r="M136" s="378"/>
      <c r="N136" s="21"/>
      <c r="O136" s="40"/>
    </row>
    <row r="137" spans="1:17" ht="39.950000000000003" customHeight="1" thickBot="1" x14ac:dyDescent="0.3">
      <c r="A137" s="50" t="s">
        <v>552</v>
      </c>
      <c r="B137" s="51">
        <v>18</v>
      </c>
      <c r="C137" s="288">
        <v>3760180727407</v>
      </c>
      <c r="D137" s="52" t="s">
        <v>272</v>
      </c>
      <c r="E137" s="52"/>
      <c r="F137" s="143" t="s">
        <v>922</v>
      </c>
      <c r="G137" s="157" t="e" vm="131">
        <v>#VALUE!</v>
      </c>
      <c r="H137" s="150">
        <v>5</v>
      </c>
      <c r="I137" s="90"/>
      <c r="J137" s="355"/>
      <c r="K137" s="350"/>
      <c r="L137" s="384"/>
      <c r="M137" s="383"/>
      <c r="N137" s="21"/>
      <c r="O137" s="40"/>
    </row>
    <row r="138" spans="1:17" ht="39.950000000000003" customHeight="1" x14ac:dyDescent="0.25">
      <c r="A138" s="212" t="s">
        <v>552</v>
      </c>
      <c r="B138" s="213">
        <v>18</v>
      </c>
      <c r="C138" s="289">
        <v>3760180727391</v>
      </c>
      <c r="D138" s="214" t="s">
        <v>275</v>
      </c>
      <c r="E138" s="214"/>
      <c r="F138" s="216" t="s">
        <v>923</v>
      </c>
      <c r="G138" s="217" t="e" vm="132">
        <v>#VALUE!</v>
      </c>
      <c r="H138" s="218">
        <v>5</v>
      </c>
      <c r="I138" s="219"/>
      <c r="J138" s="359">
        <f>SUM(I138:I141)</f>
        <v>0</v>
      </c>
      <c r="K138" s="374">
        <v>17</v>
      </c>
      <c r="L138" s="375">
        <f>J138*K138</f>
        <v>0</v>
      </c>
      <c r="M138" s="377">
        <v>42.5</v>
      </c>
      <c r="N138" s="21"/>
      <c r="O138" s="40"/>
    </row>
    <row r="139" spans="1:17" ht="39.950000000000003" customHeight="1" x14ac:dyDescent="0.25">
      <c r="A139" s="37" t="s">
        <v>552</v>
      </c>
      <c r="B139" s="38">
        <v>18</v>
      </c>
      <c r="C139" s="287">
        <v>3760180727438</v>
      </c>
      <c r="D139" s="26" t="s">
        <v>277</v>
      </c>
      <c r="E139" s="26"/>
      <c r="F139" s="140" t="s">
        <v>924</v>
      </c>
      <c r="G139" s="157" t="e" vm="133">
        <v>#VALUE!</v>
      </c>
      <c r="H139" s="148">
        <v>5</v>
      </c>
      <c r="I139" s="35"/>
      <c r="J139" s="354"/>
      <c r="K139" s="349"/>
      <c r="L139" s="376"/>
      <c r="M139" s="378"/>
      <c r="N139" s="21"/>
      <c r="O139" s="40"/>
    </row>
    <row r="140" spans="1:17" ht="39.950000000000003" customHeight="1" x14ac:dyDescent="0.25">
      <c r="A140" s="37" t="s">
        <v>552</v>
      </c>
      <c r="B140" s="38">
        <v>18</v>
      </c>
      <c r="C140" s="287">
        <v>3760180727452</v>
      </c>
      <c r="D140" s="26" t="s">
        <v>274</v>
      </c>
      <c r="E140" s="26"/>
      <c r="F140" s="140" t="s">
        <v>925</v>
      </c>
      <c r="G140" s="157" t="e" vm="134">
        <v>#VALUE!</v>
      </c>
      <c r="H140" s="148">
        <v>5</v>
      </c>
      <c r="I140" s="35"/>
      <c r="J140" s="354"/>
      <c r="K140" s="349"/>
      <c r="L140" s="376"/>
      <c r="M140" s="378"/>
      <c r="N140" s="21"/>
      <c r="O140" s="40"/>
    </row>
    <row r="141" spans="1:17" ht="39.950000000000003" customHeight="1" thickBot="1" x14ac:dyDescent="0.3">
      <c r="A141" s="70" t="s">
        <v>552</v>
      </c>
      <c r="B141" s="78">
        <v>18</v>
      </c>
      <c r="C141" s="290">
        <v>3760180727414</v>
      </c>
      <c r="D141" s="79" t="s">
        <v>276</v>
      </c>
      <c r="E141" s="79"/>
      <c r="F141" s="145" t="s">
        <v>926</v>
      </c>
      <c r="G141" s="162" t="e" vm="135">
        <v>#VALUE!</v>
      </c>
      <c r="H141" s="153">
        <v>5</v>
      </c>
      <c r="I141" s="93"/>
      <c r="J141" s="355"/>
      <c r="K141" s="350"/>
      <c r="L141" s="384"/>
      <c r="M141" s="383"/>
      <c r="N141" s="21"/>
      <c r="O141" s="40"/>
    </row>
    <row r="142" spans="1:17" ht="39.950000000000003" customHeight="1" x14ac:dyDescent="0.25">
      <c r="A142" s="54" t="s">
        <v>552</v>
      </c>
      <c r="B142" s="55">
        <v>19</v>
      </c>
      <c r="C142" s="291">
        <v>3760180725526</v>
      </c>
      <c r="D142" s="56" t="s">
        <v>279</v>
      </c>
      <c r="E142" s="56"/>
      <c r="F142" s="144" t="s">
        <v>927</v>
      </c>
      <c r="G142" s="157" t="e" vm="136">
        <v>#VALUE!</v>
      </c>
      <c r="H142" s="152">
        <v>5</v>
      </c>
      <c r="I142" s="94"/>
      <c r="J142" s="369">
        <f>SUM(I142:I145)</f>
        <v>0</v>
      </c>
      <c r="K142" s="348">
        <v>13</v>
      </c>
      <c r="L142" s="342">
        <f>J142*K142</f>
        <v>0</v>
      </c>
      <c r="M142" s="338">
        <v>32.5</v>
      </c>
      <c r="N142" s="21"/>
      <c r="O142" s="40"/>
    </row>
    <row r="143" spans="1:17" ht="39.950000000000003" customHeight="1" x14ac:dyDescent="0.25">
      <c r="A143" s="37" t="s">
        <v>552</v>
      </c>
      <c r="B143" s="38">
        <v>19</v>
      </c>
      <c r="C143" s="287">
        <v>3760180725540</v>
      </c>
      <c r="D143" s="26" t="s">
        <v>281</v>
      </c>
      <c r="E143" s="26"/>
      <c r="F143" s="140" t="s">
        <v>928</v>
      </c>
      <c r="G143" s="157" t="e" vm="137">
        <v>#VALUE!</v>
      </c>
      <c r="H143" s="148">
        <v>5</v>
      </c>
      <c r="I143" s="35"/>
      <c r="J143" s="354"/>
      <c r="K143" s="349"/>
      <c r="L143" s="376"/>
      <c r="M143" s="378"/>
      <c r="N143" s="21"/>
      <c r="O143" s="40"/>
    </row>
    <row r="144" spans="1:17" ht="39.950000000000003" customHeight="1" x14ac:dyDescent="0.25">
      <c r="A144" s="37" t="s">
        <v>552</v>
      </c>
      <c r="B144" s="38">
        <v>19</v>
      </c>
      <c r="C144" s="287">
        <v>3760180725564</v>
      </c>
      <c r="D144" s="26" t="s">
        <v>280</v>
      </c>
      <c r="E144" s="26"/>
      <c r="F144" s="140" t="s">
        <v>929</v>
      </c>
      <c r="G144" s="157" t="e" vm="138">
        <v>#VALUE!</v>
      </c>
      <c r="H144" s="148">
        <v>5</v>
      </c>
      <c r="I144" s="35"/>
      <c r="J144" s="354"/>
      <c r="K144" s="349"/>
      <c r="L144" s="376"/>
      <c r="M144" s="378"/>
      <c r="N144" s="21"/>
      <c r="O144" s="40"/>
    </row>
    <row r="145" spans="1:16" ht="39.950000000000003" customHeight="1" thickBot="1" x14ac:dyDescent="0.3">
      <c r="A145" s="50" t="s">
        <v>552</v>
      </c>
      <c r="B145" s="51">
        <v>19</v>
      </c>
      <c r="C145" s="288">
        <v>3760180725588</v>
      </c>
      <c r="D145" s="52" t="s">
        <v>278</v>
      </c>
      <c r="E145" s="52"/>
      <c r="F145" s="143" t="s">
        <v>930</v>
      </c>
      <c r="G145" s="157" t="e" vm="139">
        <v>#VALUE!</v>
      </c>
      <c r="H145" s="150">
        <v>5</v>
      </c>
      <c r="I145" s="90"/>
      <c r="J145" s="355"/>
      <c r="K145" s="350"/>
      <c r="L145" s="384"/>
      <c r="M145" s="383"/>
      <c r="N145" s="21"/>
      <c r="O145" s="40"/>
    </row>
    <row r="146" spans="1:16" ht="39.950000000000003" customHeight="1" x14ac:dyDescent="0.25">
      <c r="A146" s="212" t="s">
        <v>552</v>
      </c>
      <c r="B146" s="213">
        <v>19</v>
      </c>
      <c r="C146" s="289">
        <v>3760180725533</v>
      </c>
      <c r="D146" s="214" t="s">
        <v>283</v>
      </c>
      <c r="E146" s="214"/>
      <c r="F146" s="216" t="s">
        <v>931</v>
      </c>
      <c r="G146" s="217" t="e" vm="140">
        <v>#VALUE!</v>
      </c>
      <c r="H146" s="218">
        <v>5</v>
      </c>
      <c r="I146" s="219"/>
      <c r="J146" s="359">
        <f>SUM(I146:I149)</f>
        <v>0</v>
      </c>
      <c r="K146" s="374">
        <v>17</v>
      </c>
      <c r="L146" s="375">
        <f>J146*K146</f>
        <v>0</v>
      </c>
      <c r="M146" s="377">
        <v>42.5</v>
      </c>
      <c r="N146" s="21"/>
      <c r="O146" s="40"/>
    </row>
    <row r="147" spans="1:16" ht="39.950000000000003" customHeight="1" x14ac:dyDescent="0.25">
      <c r="A147" s="37" t="s">
        <v>552</v>
      </c>
      <c r="B147" s="38">
        <v>19</v>
      </c>
      <c r="C147" s="287">
        <v>3760180725557</v>
      </c>
      <c r="D147" s="26" t="s">
        <v>285</v>
      </c>
      <c r="E147" s="26"/>
      <c r="F147" s="140" t="s">
        <v>932</v>
      </c>
      <c r="G147" s="157" t="e" vm="141">
        <v>#VALUE!</v>
      </c>
      <c r="H147" s="148">
        <v>5</v>
      </c>
      <c r="I147" s="35"/>
      <c r="J147" s="354"/>
      <c r="K147" s="349"/>
      <c r="L147" s="376"/>
      <c r="M147" s="378"/>
      <c r="N147" s="21"/>
      <c r="O147" s="40"/>
    </row>
    <row r="148" spans="1:16" ht="39.950000000000003" customHeight="1" x14ac:dyDescent="0.25">
      <c r="A148" s="37" t="s">
        <v>552</v>
      </c>
      <c r="B148" s="38">
        <v>19</v>
      </c>
      <c r="C148" s="287">
        <v>3760180725571</v>
      </c>
      <c r="D148" s="26" t="s">
        <v>284</v>
      </c>
      <c r="E148" s="26"/>
      <c r="F148" s="140" t="s">
        <v>933</v>
      </c>
      <c r="G148" s="157" t="e" vm="142">
        <v>#VALUE!</v>
      </c>
      <c r="H148" s="148">
        <v>5</v>
      </c>
      <c r="I148" s="35"/>
      <c r="J148" s="354"/>
      <c r="K148" s="349"/>
      <c r="L148" s="376"/>
      <c r="M148" s="378"/>
      <c r="N148" s="21"/>
      <c r="O148" s="40"/>
    </row>
    <row r="149" spans="1:16" ht="39.950000000000003" customHeight="1" thickBot="1" x14ac:dyDescent="0.3">
      <c r="A149" s="70" t="s">
        <v>552</v>
      </c>
      <c r="B149" s="78">
        <v>19</v>
      </c>
      <c r="C149" s="290">
        <v>3760180725595</v>
      </c>
      <c r="D149" s="79" t="s">
        <v>282</v>
      </c>
      <c r="E149" s="79"/>
      <c r="F149" s="145" t="s">
        <v>934</v>
      </c>
      <c r="G149" s="162" t="e" vm="143">
        <v>#VALUE!</v>
      </c>
      <c r="H149" s="153">
        <v>5</v>
      </c>
      <c r="I149" s="93"/>
      <c r="J149" s="355"/>
      <c r="K149" s="350"/>
      <c r="L149" s="384"/>
      <c r="M149" s="383"/>
      <c r="N149" s="21"/>
      <c r="O149" s="40"/>
    </row>
    <row r="150" spans="1:16" ht="39.950000000000003" customHeight="1" x14ac:dyDescent="0.25">
      <c r="A150" s="54" t="s">
        <v>552</v>
      </c>
      <c r="B150" s="55">
        <v>19</v>
      </c>
      <c r="C150" s="291">
        <v>3760180724796</v>
      </c>
      <c r="D150" s="56" t="s">
        <v>287</v>
      </c>
      <c r="E150" s="56"/>
      <c r="F150" s="144" t="s">
        <v>935</v>
      </c>
      <c r="G150" s="157" t="e" vm="144">
        <v>#VALUE!</v>
      </c>
      <c r="H150" s="152">
        <v>5</v>
      </c>
      <c r="I150" s="94"/>
      <c r="J150" s="369">
        <f>SUM(I150:I153)</f>
        <v>0</v>
      </c>
      <c r="K150" s="348">
        <v>13</v>
      </c>
      <c r="L150" s="342">
        <f>J150*K150</f>
        <v>0</v>
      </c>
      <c r="M150" s="338">
        <v>32.5</v>
      </c>
      <c r="N150" s="21"/>
      <c r="O150" s="40"/>
    </row>
    <row r="151" spans="1:16" ht="39.950000000000003" customHeight="1" x14ac:dyDescent="0.25">
      <c r="A151" s="37" t="s">
        <v>552</v>
      </c>
      <c r="B151" s="38">
        <v>19</v>
      </c>
      <c r="C151" s="287">
        <v>3760180724819</v>
      </c>
      <c r="D151" s="26" t="s">
        <v>289</v>
      </c>
      <c r="E151" s="26"/>
      <c r="F151" s="140" t="s">
        <v>936</v>
      </c>
      <c r="G151" s="157" t="e" vm="145">
        <v>#VALUE!</v>
      </c>
      <c r="H151" s="148">
        <v>5</v>
      </c>
      <c r="I151" s="35"/>
      <c r="J151" s="354"/>
      <c r="K151" s="349"/>
      <c r="L151" s="376"/>
      <c r="M151" s="378"/>
      <c r="N151" s="21"/>
      <c r="O151" s="40"/>
    </row>
    <row r="152" spans="1:16" ht="39.950000000000003" customHeight="1" x14ac:dyDescent="0.25">
      <c r="A152" s="37" t="s">
        <v>552</v>
      </c>
      <c r="B152" s="38">
        <v>19</v>
      </c>
      <c r="C152" s="287">
        <v>3760180724833</v>
      </c>
      <c r="D152" s="26" t="s">
        <v>288</v>
      </c>
      <c r="E152" s="26"/>
      <c r="F152" s="140" t="s">
        <v>937</v>
      </c>
      <c r="G152" s="157" t="e" vm="146">
        <v>#VALUE!</v>
      </c>
      <c r="H152" s="148">
        <v>5</v>
      </c>
      <c r="I152" s="35"/>
      <c r="J152" s="354"/>
      <c r="K152" s="349"/>
      <c r="L152" s="376"/>
      <c r="M152" s="378"/>
      <c r="N152" s="21"/>
      <c r="O152" s="40"/>
    </row>
    <row r="153" spans="1:16" ht="39.950000000000003" customHeight="1" thickBot="1" x14ac:dyDescent="0.3">
      <c r="A153" s="50" t="s">
        <v>552</v>
      </c>
      <c r="B153" s="51">
        <v>19</v>
      </c>
      <c r="C153" s="288">
        <v>3760180724857</v>
      </c>
      <c r="D153" s="52" t="s">
        <v>286</v>
      </c>
      <c r="E153" s="52"/>
      <c r="F153" s="143" t="s">
        <v>938</v>
      </c>
      <c r="G153" s="157" t="e" vm="147">
        <v>#VALUE!</v>
      </c>
      <c r="H153" s="150">
        <v>5</v>
      </c>
      <c r="I153" s="90"/>
      <c r="J153" s="355"/>
      <c r="K153" s="350"/>
      <c r="L153" s="384"/>
      <c r="M153" s="383"/>
      <c r="N153" s="21"/>
      <c r="O153" s="40"/>
    </row>
    <row r="154" spans="1:16" ht="39.950000000000003" customHeight="1" x14ac:dyDescent="0.25">
      <c r="A154" s="212" t="s">
        <v>552</v>
      </c>
      <c r="B154" s="213">
        <v>19</v>
      </c>
      <c r="C154" s="289">
        <v>3760180724802</v>
      </c>
      <c r="D154" s="214" t="s">
        <v>291</v>
      </c>
      <c r="E154" s="214"/>
      <c r="F154" s="216" t="s">
        <v>939</v>
      </c>
      <c r="G154" s="217" t="e" vm="148">
        <v>#VALUE!</v>
      </c>
      <c r="H154" s="218">
        <v>5</v>
      </c>
      <c r="I154" s="219"/>
      <c r="J154" s="359">
        <f>SUM(I154:I157)</f>
        <v>0</v>
      </c>
      <c r="K154" s="374">
        <v>17</v>
      </c>
      <c r="L154" s="375">
        <f>J154*K154</f>
        <v>0</v>
      </c>
      <c r="M154" s="377">
        <v>42.5</v>
      </c>
      <c r="N154" s="21"/>
      <c r="O154" s="40"/>
    </row>
    <row r="155" spans="1:16" ht="39.950000000000003" customHeight="1" x14ac:dyDescent="0.25">
      <c r="A155" s="37" t="s">
        <v>552</v>
      </c>
      <c r="B155" s="38">
        <v>19</v>
      </c>
      <c r="C155" s="287">
        <v>3760180724826</v>
      </c>
      <c r="D155" s="26" t="s">
        <v>293</v>
      </c>
      <c r="E155" s="26"/>
      <c r="F155" s="140" t="s">
        <v>940</v>
      </c>
      <c r="G155" s="157" t="e" vm="149">
        <v>#VALUE!</v>
      </c>
      <c r="H155" s="148">
        <v>5</v>
      </c>
      <c r="I155" s="35"/>
      <c r="J155" s="354"/>
      <c r="K155" s="349"/>
      <c r="L155" s="376"/>
      <c r="M155" s="378"/>
      <c r="N155" s="21"/>
      <c r="O155" s="40"/>
    </row>
    <row r="156" spans="1:16" ht="39.950000000000003" customHeight="1" x14ac:dyDescent="0.25">
      <c r="A156" s="37" t="s">
        <v>552</v>
      </c>
      <c r="B156" s="38">
        <v>19</v>
      </c>
      <c r="C156" s="287">
        <v>3760180724840</v>
      </c>
      <c r="D156" s="26" t="s">
        <v>292</v>
      </c>
      <c r="E156" s="26"/>
      <c r="F156" s="140" t="s">
        <v>941</v>
      </c>
      <c r="G156" s="157" t="e" vm="150">
        <v>#VALUE!</v>
      </c>
      <c r="H156" s="148">
        <v>5</v>
      </c>
      <c r="I156" s="35"/>
      <c r="J156" s="354"/>
      <c r="K156" s="349"/>
      <c r="L156" s="376"/>
      <c r="M156" s="378"/>
      <c r="N156" s="21"/>
      <c r="O156" s="40"/>
    </row>
    <row r="157" spans="1:16" ht="39.950000000000003" customHeight="1" x14ac:dyDescent="0.25">
      <c r="A157" s="50" t="s">
        <v>552</v>
      </c>
      <c r="B157" s="51">
        <v>19</v>
      </c>
      <c r="C157" s="288">
        <v>3760180724864</v>
      </c>
      <c r="D157" s="52" t="s">
        <v>290</v>
      </c>
      <c r="E157" s="52"/>
      <c r="F157" s="143" t="s">
        <v>942</v>
      </c>
      <c r="G157" s="157" t="e" vm="151">
        <v>#VALUE!</v>
      </c>
      <c r="H157" s="150">
        <v>5</v>
      </c>
      <c r="I157" s="90"/>
      <c r="J157" s="354"/>
      <c r="K157" s="349"/>
      <c r="L157" s="376"/>
      <c r="M157" s="378"/>
      <c r="N157" s="21"/>
      <c r="O157" s="40"/>
    </row>
    <row r="158" spans="1:16" ht="69.95" customHeight="1" x14ac:dyDescent="0.25">
      <c r="A158" s="41" t="s">
        <v>552</v>
      </c>
      <c r="B158" s="28">
        <v>18</v>
      </c>
      <c r="C158" s="42" t="s">
        <v>466</v>
      </c>
      <c r="D158" s="27" t="s">
        <v>806</v>
      </c>
      <c r="E158" s="28" t="s">
        <v>542</v>
      </c>
      <c r="F158" s="141" t="s">
        <v>807</v>
      </c>
      <c r="G158" s="226" t="e" vm="152">
        <v>#VALUE!</v>
      </c>
      <c r="H158" s="149">
        <v>1</v>
      </c>
      <c r="I158" s="36"/>
      <c r="J158" s="22"/>
      <c r="K158" s="23">
        <v>0</v>
      </c>
      <c r="L158" s="22"/>
      <c r="M158" s="24"/>
      <c r="N158" s="21"/>
      <c r="O158" s="40"/>
      <c r="P158" s="5"/>
    </row>
    <row r="159" spans="1:16" ht="69.95" customHeight="1" x14ac:dyDescent="0.25">
      <c r="A159" s="41" t="s">
        <v>552</v>
      </c>
      <c r="B159" s="28">
        <v>18</v>
      </c>
      <c r="C159" s="42" t="s">
        <v>466</v>
      </c>
      <c r="D159" s="27" t="s">
        <v>805</v>
      </c>
      <c r="E159" s="28" t="s">
        <v>542</v>
      </c>
      <c r="F159" s="141" t="s">
        <v>808</v>
      </c>
      <c r="G159" s="156" t="e" vm="152">
        <v>#VALUE!</v>
      </c>
      <c r="H159" s="231">
        <v>1</v>
      </c>
      <c r="I159" s="91"/>
      <c r="J159" s="57"/>
      <c r="K159" s="232">
        <v>0</v>
      </c>
      <c r="L159" s="57"/>
      <c r="M159" s="58"/>
      <c r="N159" s="21"/>
      <c r="O159" s="40"/>
      <c r="P159" s="5"/>
    </row>
    <row r="160" spans="1:16" ht="69.95" customHeight="1" x14ac:dyDescent="0.25">
      <c r="A160" s="41" t="s">
        <v>552</v>
      </c>
      <c r="B160" s="28">
        <v>18</v>
      </c>
      <c r="C160" s="42" t="s">
        <v>466</v>
      </c>
      <c r="D160" s="27" t="s">
        <v>645</v>
      </c>
      <c r="E160" s="28" t="s">
        <v>543</v>
      </c>
      <c r="F160" s="141" t="s">
        <v>396</v>
      </c>
      <c r="G160" s="156" t="e" vm="153">
        <v>#VALUE!</v>
      </c>
      <c r="H160" s="149">
        <v>1</v>
      </c>
      <c r="I160" s="36"/>
      <c r="J160" s="22"/>
      <c r="K160" s="23">
        <v>0</v>
      </c>
      <c r="L160" s="57"/>
      <c r="M160" s="24"/>
      <c r="N160" s="21"/>
      <c r="O160" s="40"/>
      <c r="P160" s="5"/>
    </row>
    <row r="161" spans="1:17" ht="69.95" customHeight="1" thickBot="1" x14ac:dyDescent="0.3">
      <c r="A161" s="41" t="s">
        <v>552</v>
      </c>
      <c r="B161" s="28">
        <v>18</v>
      </c>
      <c r="C161" s="42" t="s">
        <v>466</v>
      </c>
      <c r="D161" s="27" t="s">
        <v>646</v>
      </c>
      <c r="E161" s="28" t="s">
        <v>543</v>
      </c>
      <c r="F161" s="141" t="s">
        <v>397</v>
      </c>
      <c r="G161" s="156" t="e" vm="154">
        <v>#VALUE!</v>
      </c>
      <c r="H161" s="149">
        <v>1</v>
      </c>
      <c r="I161" s="36"/>
      <c r="J161" s="22"/>
      <c r="K161" s="23">
        <v>0</v>
      </c>
      <c r="L161" s="57"/>
      <c r="M161" s="24"/>
      <c r="N161" s="25"/>
      <c r="O161" s="40"/>
      <c r="P161" s="5"/>
    </row>
    <row r="162" spans="1:17" s="8" customFormat="1" ht="90" customHeight="1" x14ac:dyDescent="0.25">
      <c r="A162" s="44" t="s">
        <v>821</v>
      </c>
      <c r="B162" s="14"/>
      <c r="C162" s="13" t="e" vm="155">
        <v>#VALUE!</v>
      </c>
      <c r="D162" s="12" t="s">
        <v>809</v>
      </c>
      <c r="E162" s="13"/>
      <c r="F162" s="13"/>
      <c r="G162" s="163"/>
      <c r="H162" s="15"/>
      <c r="I162" s="13"/>
      <c r="J162" s="13"/>
      <c r="K162" s="183"/>
      <c r="L162" s="183"/>
      <c r="M162" s="183"/>
      <c r="N162" s="16"/>
      <c r="O162" s="45"/>
      <c r="P162" s="7"/>
      <c r="Q162" s="7"/>
    </row>
    <row r="163" spans="1:17" ht="39.950000000000003" customHeight="1" thickBot="1" x14ac:dyDescent="0.3">
      <c r="A163" s="70" t="s">
        <v>821</v>
      </c>
      <c r="B163" s="78">
        <v>18</v>
      </c>
      <c r="C163" s="290">
        <v>3760180725304</v>
      </c>
      <c r="D163" s="79" t="s">
        <v>811</v>
      </c>
      <c r="E163" s="79"/>
      <c r="F163" s="233" t="s">
        <v>943</v>
      </c>
      <c r="G163" s="297" t="e" vm="156">
        <v>#VALUE!</v>
      </c>
      <c r="H163" s="153">
        <v>10</v>
      </c>
      <c r="I163" s="93"/>
      <c r="J163" s="71"/>
      <c r="K163" s="72">
        <v>1.6</v>
      </c>
      <c r="L163" s="73">
        <f>I163*K163</f>
        <v>0</v>
      </c>
      <c r="M163" s="177">
        <v>4</v>
      </c>
      <c r="N163" s="21"/>
      <c r="O163" s="40"/>
    </row>
    <row r="164" spans="1:17" ht="39.950000000000003" customHeight="1" x14ac:dyDescent="0.25">
      <c r="A164" s="37" t="s">
        <v>821</v>
      </c>
      <c r="B164" s="38">
        <v>21</v>
      </c>
      <c r="C164" s="287" t="s">
        <v>745</v>
      </c>
      <c r="D164" s="26" t="s">
        <v>705</v>
      </c>
      <c r="E164" s="46" t="s">
        <v>424</v>
      </c>
      <c r="F164" s="140" t="s">
        <v>944</v>
      </c>
      <c r="G164" s="157" t="e" vm="157">
        <v>#VALUE!</v>
      </c>
      <c r="H164" s="166">
        <v>4</v>
      </c>
      <c r="I164" s="192"/>
      <c r="J164" s="57"/>
      <c r="K164" s="223">
        <v>12.31</v>
      </c>
      <c r="L164" s="188">
        <f>I164*K164</f>
        <v>0</v>
      </c>
      <c r="M164" s="242">
        <v>32.5</v>
      </c>
      <c r="N164" s="21"/>
      <c r="O164" s="40"/>
    </row>
    <row r="165" spans="1:17" ht="39.950000000000003" customHeight="1" x14ac:dyDescent="0.25">
      <c r="A165" s="37" t="s">
        <v>821</v>
      </c>
      <c r="B165" s="38">
        <v>21</v>
      </c>
      <c r="C165" s="287" t="s">
        <v>744</v>
      </c>
      <c r="D165" s="26" t="s">
        <v>704</v>
      </c>
      <c r="E165" s="46" t="s">
        <v>424</v>
      </c>
      <c r="F165" s="140" t="s">
        <v>945</v>
      </c>
      <c r="G165" s="157" t="e" vm="158">
        <v>#VALUE!</v>
      </c>
      <c r="H165" s="166">
        <v>4</v>
      </c>
      <c r="I165" s="192"/>
      <c r="J165" s="22"/>
      <c r="K165" s="17">
        <v>11.54</v>
      </c>
      <c r="L165" s="18">
        <f>I165*K165</f>
        <v>0</v>
      </c>
      <c r="M165" s="49">
        <v>30</v>
      </c>
      <c r="N165" s="21"/>
      <c r="O165" s="40"/>
    </row>
    <row r="166" spans="1:17" ht="39.950000000000003" customHeight="1" x14ac:dyDescent="0.25">
      <c r="A166" s="37" t="s">
        <v>821</v>
      </c>
      <c r="B166" s="38">
        <v>21</v>
      </c>
      <c r="C166" s="287" t="s">
        <v>746</v>
      </c>
      <c r="D166" s="26" t="s">
        <v>706</v>
      </c>
      <c r="E166" s="46" t="s">
        <v>424</v>
      </c>
      <c r="F166" s="140" t="s">
        <v>946</v>
      </c>
      <c r="G166" s="157" t="e" vm="159">
        <v>#VALUE!</v>
      </c>
      <c r="H166" s="166">
        <v>4</v>
      </c>
      <c r="I166" s="192"/>
      <c r="J166" s="22"/>
      <c r="K166" s="17">
        <v>12.31</v>
      </c>
      <c r="L166" s="18">
        <f>I166*K166</f>
        <v>0</v>
      </c>
      <c r="M166" s="49">
        <v>32.5</v>
      </c>
      <c r="N166" s="21"/>
      <c r="O166" s="40"/>
    </row>
    <row r="167" spans="1:17" ht="39.950000000000003" customHeight="1" x14ac:dyDescent="0.25">
      <c r="A167" s="37" t="s">
        <v>821</v>
      </c>
      <c r="B167" s="38">
        <v>21</v>
      </c>
      <c r="C167" s="287" t="s">
        <v>747</v>
      </c>
      <c r="D167" s="26" t="s">
        <v>707</v>
      </c>
      <c r="E167" s="46" t="s">
        <v>424</v>
      </c>
      <c r="F167" s="140" t="s">
        <v>947</v>
      </c>
      <c r="G167" s="157" t="e" vm="160">
        <v>#VALUE!</v>
      </c>
      <c r="H167" s="166">
        <v>4</v>
      </c>
      <c r="I167" s="192"/>
      <c r="J167" s="22"/>
      <c r="K167" s="17">
        <v>12.31</v>
      </c>
      <c r="L167" s="18">
        <f t="shared" ref="L167" si="0">I167*K167</f>
        <v>0</v>
      </c>
      <c r="M167" s="49">
        <v>32.5</v>
      </c>
      <c r="N167" s="21"/>
      <c r="O167" s="40"/>
    </row>
    <row r="168" spans="1:17" ht="38.25" customHeight="1" x14ac:dyDescent="0.25">
      <c r="A168" s="37" t="s">
        <v>821</v>
      </c>
      <c r="B168" s="38">
        <v>21</v>
      </c>
      <c r="C168" s="287" t="s">
        <v>748</v>
      </c>
      <c r="D168" s="26" t="s">
        <v>708</v>
      </c>
      <c r="E168" s="46" t="s">
        <v>424</v>
      </c>
      <c r="F168" s="140" t="s">
        <v>948</v>
      </c>
      <c r="G168" s="157" t="e" vm="161">
        <v>#VALUE!</v>
      </c>
      <c r="H168" s="166">
        <v>4</v>
      </c>
      <c r="I168" s="192"/>
      <c r="J168" s="22"/>
      <c r="K168" s="17">
        <v>9.23</v>
      </c>
      <c r="L168" s="18">
        <f>I168*K168</f>
        <v>0</v>
      </c>
      <c r="M168" s="49">
        <v>24</v>
      </c>
      <c r="N168" s="21"/>
      <c r="O168" s="40"/>
    </row>
    <row r="169" spans="1:17" ht="39.950000000000003" customHeight="1" thickBot="1" x14ac:dyDescent="0.3">
      <c r="A169" s="204" t="s">
        <v>821</v>
      </c>
      <c r="B169" s="205">
        <v>21</v>
      </c>
      <c r="C169" s="292" t="s">
        <v>743</v>
      </c>
      <c r="D169" s="206" t="s">
        <v>703</v>
      </c>
      <c r="E169" s="239" t="s">
        <v>424</v>
      </c>
      <c r="F169" s="207" t="s">
        <v>949</v>
      </c>
      <c r="G169" s="157" t="e" vm="162">
        <v>#VALUE!</v>
      </c>
      <c r="H169" s="240">
        <v>4</v>
      </c>
      <c r="I169" s="195"/>
      <c r="J169" s="22"/>
      <c r="K169" s="72">
        <v>12.31</v>
      </c>
      <c r="L169" s="73">
        <f>I169*K169</f>
        <v>0</v>
      </c>
      <c r="M169" s="177">
        <v>32.5</v>
      </c>
      <c r="N169" s="21"/>
      <c r="O169" s="40"/>
    </row>
    <row r="170" spans="1:17" ht="39.950000000000003" customHeight="1" x14ac:dyDescent="0.25">
      <c r="A170" s="212" t="s">
        <v>821</v>
      </c>
      <c r="B170" s="213">
        <v>22</v>
      </c>
      <c r="C170" s="289">
        <v>3760180728077</v>
      </c>
      <c r="D170" s="214" t="s">
        <v>334</v>
      </c>
      <c r="E170" s="214"/>
      <c r="F170" s="216" t="s">
        <v>950</v>
      </c>
      <c r="G170" s="217" t="e" vm="163">
        <v>#VALUE!</v>
      </c>
      <c r="H170" s="218">
        <v>4</v>
      </c>
      <c r="I170" s="219"/>
      <c r="J170" s="359"/>
      <c r="K170" s="374">
        <v>11.5</v>
      </c>
      <c r="L170" s="375">
        <f>J170*K170</f>
        <v>0</v>
      </c>
      <c r="M170" s="356">
        <v>30</v>
      </c>
      <c r="N170" s="21"/>
      <c r="O170" s="40"/>
    </row>
    <row r="171" spans="1:17" ht="39.950000000000003" customHeight="1" x14ac:dyDescent="0.25">
      <c r="A171" s="37" t="s">
        <v>821</v>
      </c>
      <c r="B171" s="38">
        <v>22</v>
      </c>
      <c r="C171" s="287">
        <v>3760426160609</v>
      </c>
      <c r="D171" s="26" t="s">
        <v>331</v>
      </c>
      <c r="E171" s="26"/>
      <c r="F171" s="140" t="s">
        <v>951</v>
      </c>
      <c r="G171" s="157" t="e" vm="164">
        <v>#VALUE!</v>
      </c>
      <c r="H171" s="148">
        <v>4</v>
      </c>
      <c r="I171" s="35"/>
      <c r="J171" s="354"/>
      <c r="K171" s="349"/>
      <c r="L171" s="376"/>
      <c r="M171" s="357"/>
      <c r="N171" s="21"/>
      <c r="O171" s="40"/>
    </row>
    <row r="172" spans="1:17" ht="39.950000000000003" customHeight="1" x14ac:dyDescent="0.25">
      <c r="A172" s="37" t="s">
        <v>821</v>
      </c>
      <c r="B172" s="38">
        <v>22</v>
      </c>
      <c r="C172" s="287">
        <v>3760180728091</v>
      </c>
      <c r="D172" s="26" t="s">
        <v>333</v>
      </c>
      <c r="E172" s="26"/>
      <c r="F172" s="140" t="s">
        <v>952</v>
      </c>
      <c r="G172" s="157" t="e" vm="165">
        <v>#VALUE!</v>
      </c>
      <c r="H172" s="148">
        <v>4</v>
      </c>
      <c r="I172" s="35"/>
      <c r="J172" s="354"/>
      <c r="K172" s="349"/>
      <c r="L172" s="376"/>
      <c r="M172" s="357"/>
      <c r="N172" s="21"/>
      <c r="O172" s="40"/>
    </row>
    <row r="173" spans="1:17" ht="39.950000000000003" customHeight="1" thickBot="1" x14ac:dyDescent="0.3">
      <c r="A173" s="70" t="s">
        <v>821</v>
      </c>
      <c r="B173" s="78">
        <v>22</v>
      </c>
      <c r="C173" s="290">
        <v>3760180728107</v>
      </c>
      <c r="D173" s="79" t="s">
        <v>332</v>
      </c>
      <c r="E173" s="79"/>
      <c r="F173" s="145" t="s">
        <v>953</v>
      </c>
      <c r="G173" s="162" t="e" vm="166">
        <v>#VALUE!</v>
      </c>
      <c r="H173" s="153">
        <v>4</v>
      </c>
      <c r="I173" s="93"/>
      <c r="J173" s="355"/>
      <c r="K173" s="350"/>
      <c r="L173" s="384"/>
      <c r="M173" s="358"/>
      <c r="N173" s="220"/>
      <c r="O173" s="40"/>
    </row>
    <row r="174" spans="1:17" ht="39.950000000000003" customHeight="1" x14ac:dyDescent="0.25">
      <c r="A174" s="241" t="s">
        <v>821</v>
      </c>
      <c r="B174" s="213">
        <v>22</v>
      </c>
      <c r="C174" s="289">
        <v>3760180727834</v>
      </c>
      <c r="D174" s="214" t="s">
        <v>330</v>
      </c>
      <c r="E174" s="215"/>
      <c r="F174" s="216" t="s">
        <v>355</v>
      </c>
      <c r="G174" s="217" t="e" vm="167">
        <v>#VALUE!</v>
      </c>
      <c r="H174" s="218">
        <v>4</v>
      </c>
      <c r="I174" s="219"/>
      <c r="J174" s="22"/>
      <c r="K174" s="223">
        <v>10</v>
      </c>
      <c r="L174" s="188">
        <f>I174*K174</f>
        <v>0</v>
      </c>
      <c r="M174" s="242">
        <v>26</v>
      </c>
      <c r="N174" s="220"/>
      <c r="O174" s="40"/>
    </row>
    <row r="175" spans="1:17" ht="39.950000000000003" customHeight="1" thickBot="1" x14ac:dyDescent="0.3">
      <c r="A175" s="77" t="s">
        <v>821</v>
      </c>
      <c r="B175" s="78">
        <v>22</v>
      </c>
      <c r="C175" s="290">
        <v>3760180727841</v>
      </c>
      <c r="D175" s="79" t="s">
        <v>329</v>
      </c>
      <c r="E175" s="243"/>
      <c r="F175" s="145" t="s">
        <v>954</v>
      </c>
      <c r="G175" s="162" t="e" vm="168">
        <v>#VALUE!</v>
      </c>
      <c r="H175" s="153">
        <v>4</v>
      </c>
      <c r="I175" s="93"/>
      <c r="J175" s="189"/>
      <c r="K175" s="72">
        <v>10.77</v>
      </c>
      <c r="L175" s="197">
        <f>I175*K175</f>
        <v>0</v>
      </c>
      <c r="M175" s="177">
        <v>28</v>
      </c>
      <c r="N175" s="220"/>
      <c r="O175" s="40"/>
    </row>
    <row r="176" spans="1:17" ht="39.950000000000003" customHeight="1" thickBot="1" x14ac:dyDescent="0.3">
      <c r="A176" s="204" t="s">
        <v>821</v>
      </c>
      <c r="B176" s="205">
        <v>22</v>
      </c>
      <c r="C176" s="292">
        <v>3760180726943</v>
      </c>
      <c r="D176" s="206" t="s">
        <v>319</v>
      </c>
      <c r="E176" s="206"/>
      <c r="F176" s="207" t="s">
        <v>955</v>
      </c>
      <c r="G176" s="157" t="e" vm="169">
        <v>#VALUE!</v>
      </c>
      <c r="H176" s="208">
        <v>4</v>
      </c>
      <c r="I176" s="209"/>
      <c r="J176" s="271"/>
      <c r="K176" s="201">
        <v>9.23</v>
      </c>
      <c r="L176" s="270">
        <f>I176*K176</f>
        <v>0</v>
      </c>
      <c r="M176" s="202">
        <v>24</v>
      </c>
      <c r="N176" s="220"/>
      <c r="O176" s="40"/>
    </row>
    <row r="177" spans="1:15" s="1" customFormat="1" ht="39.950000000000003" customHeight="1" x14ac:dyDescent="0.25">
      <c r="A177" s="212" t="s">
        <v>821</v>
      </c>
      <c r="B177" s="213">
        <v>23</v>
      </c>
      <c r="C177" s="289">
        <v>3760426160531</v>
      </c>
      <c r="D177" s="214" t="s">
        <v>431</v>
      </c>
      <c r="E177" s="238"/>
      <c r="F177" s="216" t="s">
        <v>341</v>
      </c>
      <c r="G177" s="217" t="e" vm="170">
        <v>#VALUE!</v>
      </c>
      <c r="H177" s="218">
        <v>4</v>
      </c>
      <c r="I177" s="219"/>
      <c r="J177" s="189"/>
      <c r="K177" s="223">
        <v>9.23</v>
      </c>
      <c r="L177" s="188">
        <f>I177*K177</f>
        <v>0</v>
      </c>
      <c r="M177" s="224">
        <v>24</v>
      </c>
      <c r="N177" s="220"/>
      <c r="O177" s="60"/>
    </row>
    <row r="178" spans="1:15" s="1" customFormat="1" ht="39.950000000000003" customHeight="1" x14ac:dyDescent="0.25">
      <c r="A178" s="37" t="s">
        <v>821</v>
      </c>
      <c r="B178" s="38">
        <v>23</v>
      </c>
      <c r="C178" s="287">
        <v>3760426160548</v>
      </c>
      <c r="D178" s="26" t="s">
        <v>432</v>
      </c>
      <c r="E178" s="46"/>
      <c r="F178" s="140" t="s">
        <v>338</v>
      </c>
      <c r="G178" s="157" t="e" vm="171">
        <v>#VALUE!</v>
      </c>
      <c r="H178" s="148">
        <v>4</v>
      </c>
      <c r="I178" s="35"/>
      <c r="J178" s="369">
        <f>SUM(I178:I180)</f>
        <v>0</v>
      </c>
      <c r="K178" s="348">
        <v>10</v>
      </c>
      <c r="L178" s="342">
        <f>J178*K178</f>
        <v>0</v>
      </c>
      <c r="M178" s="395">
        <v>26</v>
      </c>
      <c r="N178" s="21"/>
      <c r="O178" s="60"/>
    </row>
    <row r="179" spans="1:15" s="1" customFormat="1" ht="39.950000000000003" customHeight="1" x14ac:dyDescent="0.25">
      <c r="A179" s="37" t="s">
        <v>821</v>
      </c>
      <c r="B179" s="38">
        <v>23</v>
      </c>
      <c r="C179" s="287">
        <v>3760426160562</v>
      </c>
      <c r="D179" s="26" t="s">
        <v>433</v>
      </c>
      <c r="E179" s="46"/>
      <c r="F179" s="140" t="s">
        <v>342</v>
      </c>
      <c r="G179" s="157" t="e" vm="172">
        <v>#VALUE!</v>
      </c>
      <c r="H179" s="148">
        <v>4</v>
      </c>
      <c r="I179" s="35"/>
      <c r="J179" s="354"/>
      <c r="K179" s="349"/>
      <c r="L179" s="354"/>
      <c r="M179" s="396"/>
      <c r="N179" s="21"/>
      <c r="O179" s="60"/>
    </row>
    <row r="180" spans="1:15" s="1" customFormat="1" ht="39.950000000000003" customHeight="1" thickBot="1" x14ac:dyDescent="0.3">
      <c r="A180" s="70" t="s">
        <v>821</v>
      </c>
      <c r="B180" s="78">
        <v>23</v>
      </c>
      <c r="C180" s="290">
        <v>3760426160555</v>
      </c>
      <c r="D180" s="79" t="s">
        <v>434</v>
      </c>
      <c r="E180" s="80"/>
      <c r="F180" s="145" t="s">
        <v>343</v>
      </c>
      <c r="G180" s="162" t="e" vm="173">
        <v>#VALUE!</v>
      </c>
      <c r="H180" s="153">
        <v>4</v>
      </c>
      <c r="I180" s="93"/>
      <c r="J180" s="354"/>
      <c r="K180" s="349"/>
      <c r="L180" s="354"/>
      <c r="M180" s="396"/>
      <c r="N180" s="21"/>
      <c r="O180" s="60"/>
    </row>
    <row r="181" spans="1:15" ht="39.950000000000003" customHeight="1" x14ac:dyDescent="0.25">
      <c r="A181" s="54" t="s">
        <v>821</v>
      </c>
      <c r="B181" s="55">
        <v>23</v>
      </c>
      <c r="C181" s="291">
        <v>3760180727070</v>
      </c>
      <c r="D181" s="56" t="s">
        <v>326</v>
      </c>
      <c r="E181" s="56"/>
      <c r="F181" s="144" t="s">
        <v>956</v>
      </c>
      <c r="G181" s="157" t="e" vm="174">
        <v>#VALUE!</v>
      </c>
      <c r="H181" s="152">
        <v>4</v>
      </c>
      <c r="I181" s="94"/>
      <c r="J181" s="359">
        <f>SUM(I181:I183)</f>
        <v>0</v>
      </c>
      <c r="K181" s="374">
        <v>10</v>
      </c>
      <c r="L181" s="375">
        <f>J181*K181</f>
        <v>0</v>
      </c>
      <c r="M181" s="356">
        <v>26</v>
      </c>
      <c r="N181" s="20"/>
      <c r="O181" s="40"/>
    </row>
    <row r="182" spans="1:15" ht="39.950000000000003" customHeight="1" x14ac:dyDescent="0.25">
      <c r="A182" s="37" t="s">
        <v>821</v>
      </c>
      <c r="B182" s="38">
        <v>23</v>
      </c>
      <c r="C182" s="287">
        <v>3760180727087</v>
      </c>
      <c r="D182" s="26" t="s">
        <v>328</v>
      </c>
      <c r="E182" s="26"/>
      <c r="F182" s="140" t="s">
        <v>957</v>
      </c>
      <c r="G182" s="157" t="e" vm="175">
        <v>#VALUE!</v>
      </c>
      <c r="H182" s="148">
        <v>4</v>
      </c>
      <c r="I182" s="35"/>
      <c r="J182" s="354"/>
      <c r="K182" s="349"/>
      <c r="L182" s="376"/>
      <c r="M182" s="357"/>
      <c r="N182" s="21"/>
      <c r="O182" s="40"/>
    </row>
    <row r="183" spans="1:15" ht="39.950000000000003" customHeight="1" x14ac:dyDescent="0.25">
      <c r="A183" s="37" t="s">
        <v>821</v>
      </c>
      <c r="B183" s="38">
        <v>23</v>
      </c>
      <c r="C183" s="287">
        <v>3760180727063</v>
      </c>
      <c r="D183" s="26" t="s">
        <v>324</v>
      </c>
      <c r="E183" s="26"/>
      <c r="F183" s="140" t="s">
        <v>958</v>
      </c>
      <c r="G183" s="157" t="e" vm="176">
        <v>#VALUE!</v>
      </c>
      <c r="H183" s="148">
        <v>4</v>
      </c>
      <c r="I183" s="35"/>
      <c r="J183" s="368"/>
      <c r="K183" s="370"/>
      <c r="L183" s="371"/>
      <c r="M183" s="445"/>
      <c r="N183" s="21"/>
      <c r="O183" s="40"/>
    </row>
    <row r="184" spans="1:15" ht="39.950000000000003" customHeight="1" x14ac:dyDescent="0.25">
      <c r="A184" s="37" t="s">
        <v>821</v>
      </c>
      <c r="B184" s="38">
        <v>23</v>
      </c>
      <c r="C184" s="287">
        <v>3760180727100</v>
      </c>
      <c r="D184" s="26" t="s">
        <v>325</v>
      </c>
      <c r="E184" s="26"/>
      <c r="F184" s="140" t="s">
        <v>959</v>
      </c>
      <c r="G184" s="157" t="e" vm="177">
        <v>#VALUE!</v>
      </c>
      <c r="H184" s="148">
        <v>4</v>
      </c>
      <c r="I184" s="35"/>
      <c r="J184" s="369">
        <f>SUM(I184:I186)</f>
        <v>0</v>
      </c>
      <c r="K184" s="348">
        <v>10.77</v>
      </c>
      <c r="L184" s="342">
        <f>J184*K184</f>
        <v>0</v>
      </c>
      <c r="M184" s="393">
        <v>28</v>
      </c>
      <c r="N184" s="21"/>
      <c r="O184" s="40"/>
    </row>
    <row r="185" spans="1:15" ht="39.950000000000003" customHeight="1" x14ac:dyDescent="0.25">
      <c r="A185" s="37" t="s">
        <v>821</v>
      </c>
      <c r="B185" s="38">
        <v>23</v>
      </c>
      <c r="C185" s="287">
        <v>3760180727117</v>
      </c>
      <c r="D185" s="26" t="s">
        <v>327</v>
      </c>
      <c r="E185" s="26"/>
      <c r="F185" s="140" t="s">
        <v>960</v>
      </c>
      <c r="G185" s="157" t="e" vm="178">
        <v>#VALUE!</v>
      </c>
      <c r="H185" s="148">
        <v>4</v>
      </c>
      <c r="I185" s="35"/>
      <c r="J185" s="354"/>
      <c r="K185" s="349"/>
      <c r="L185" s="376"/>
      <c r="M185" s="357"/>
      <c r="N185" s="21"/>
      <c r="O185" s="40"/>
    </row>
    <row r="186" spans="1:15" ht="39.950000000000003" customHeight="1" thickBot="1" x14ac:dyDescent="0.3">
      <c r="A186" s="50" t="s">
        <v>821</v>
      </c>
      <c r="B186" s="51">
        <v>23</v>
      </c>
      <c r="C186" s="288">
        <v>3760180727094</v>
      </c>
      <c r="D186" s="52" t="s">
        <v>323</v>
      </c>
      <c r="E186" s="52"/>
      <c r="F186" s="143" t="s">
        <v>961</v>
      </c>
      <c r="G186" s="157" t="e" vm="179">
        <v>#VALUE!</v>
      </c>
      <c r="H186" s="150">
        <v>4</v>
      </c>
      <c r="I186" s="90"/>
      <c r="J186" s="355"/>
      <c r="K186" s="349"/>
      <c r="L186" s="376"/>
      <c r="M186" s="357"/>
      <c r="N186" s="21"/>
      <c r="O186" s="40"/>
    </row>
    <row r="187" spans="1:15" ht="39.950000000000003" customHeight="1" x14ac:dyDescent="0.25">
      <c r="A187" s="241" t="s">
        <v>821</v>
      </c>
      <c r="B187" s="213">
        <v>56</v>
      </c>
      <c r="C187" s="289">
        <v>3760180727827</v>
      </c>
      <c r="D187" s="214" t="s">
        <v>461</v>
      </c>
      <c r="E187" s="215" t="s">
        <v>601</v>
      </c>
      <c r="F187" s="216" t="s">
        <v>962</v>
      </c>
      <c r="G187" s="217" t="e" vm="180">
        <v>#VALUE!</v>
      </c>
      <c r="H187" s="218">
        <v>5</v>
      </c>
      <c r="I187" s="219"/>
      <c r="J187" s="385">
        <f>SUM(I187:I190)</f>
        <v>0</v>
      </c>
      <c r="K187" s="339">
        <v>4.4000000000000004</v>
      </c>
      <c r="L187" s="341">
        <f>J187*K187</f>
        <v>0</v>
      </c>
      <c r="M187" s="343">
        <v>11</v>
      </c>
      <c r="N187" s="64"/>
      <c r="O187" s="40"/>
    </row>
    <row r="188" spans="1:15" ht="39.950000000000003" customHeight="1" x14ac:dyDescent="0.25">
      <c r="A188" s="62" t="s">
        <v>821</v>
      </c>
      <c r="B188" s="38">
        <v>56</v>
      </c>
      <c r="C188" s="287">
        <v>3760180727858</v>
      </c>
      <c r="D188" s="26" t="s">
        <v>462</v>
      </c>
      <c r="E188" s="53" t="s">
        <v>601</v>
      </c>
      <c r="F188" s="140" t="s">
        <v>963</v>
      </c>
      <c r="G188" s="157" t="e" vm="181">
        <v>#VALUE!</v>
      </c>
      <c r="H188" s="148">
        <v>5</v>
      </c>
      <c r="I188" s="35"/>
      <c r="J188" s="386"/>
      <c r="K188" s="467"/>
      <c r="L188" s="389"/>
      <c r="M188" s="397"/>
      <c r="N188" s="64"/>
      <c r="O188" s="40"/>
    </row>
    <row r="189" spans="1:15" ht="39.950000000000003" customHeight="1" x14ac:dyDescent="0.25">
      <c r="A189" s="62" t="s">
        <v>821</v>
      </c>
      <c r="B189" s="38">
        <v>56</v>
      </c>
      <c r="C189" s="287">
        <v>3760180727865</v>
      </c>
      <c r="D189" s="26" t="s">
        <v>463</v>
      </c>
      <c r="E189" s="53" t="s">
        <v>601</v>
      </c>
      <c r="F189" s="140" t="s">
        <v>964</v>
      </c>
      <c r="G189" s="157" t="e" vm="182">
        <v>#VALUE!</v>
      </c>
      <c r="H189" s="148">
        <v>5</v>
      </c>
      <c r="I189" s="35"/>
      <c r="J189" s="386"/>
      <c r="K189" s="467"/>
      <c r="L189" s="389"/>
      <c r="M189" s="397"/>
      <c r="N189" s="64"/>
      <c r="O189" s="40"/>
    </row>
    <row r="190" spans="1:15" ht="39.950000000000003" customHeight="1" thickBot="1" x14ac:dyDescent="0.3">
      <c r="A190" s="77" t="s">
        <v>821</v>
      </c>
      <c r="B190" s="78">
        <v>56</v>
      </c>
      <c r="C190" s="290">
        <v>3760180727872</v>
      </c>
      <c r="D190" s="79" t="s">
        <v>464</v>
      </c>
      <c r="E190" s="243" t="s">
        <v>601</v>
      </c>
      <c r="F190" s="145" t="s">
        <v>965</v>
      </c>
      <c r="G190" s="162" t="e" vm="183">
        <v>#VALUE!</v>
      </c>
      <c r="H190" s="153">
        <v>5</v>
      </c>
      <c r="I190" s="93"/>
      <c r="J190" s="402"/>
      <c r="K190" s="468"/>
      <c r="L190" s="417"/>
      <c r="M190" s="466"/>
      <c r="N190" s="21"/>
      <c r="O190" s="40"/>
    </row>
    <row r="191" spans="1:15" ht="39.950000000000003" customHeight="1" x14ac:dyDescent="0.25">
      <c r="A191" s="54" t="s">
        <v>821</v>
      </c>
      <c r="B191" s="55">
        <v>56</v>
      </c>
      <c r="C191" s="291">
        <v>3760180726912</v>
      </c>
      <c r="D191" s="56" t="s">
        <v>320</v>
      </c>
      <c r="E191" s="210" t="s">
        <v>601</v>
      </c>
      <c r="F191" s="144" t="s">
        <v>966</v>
      </c>
      <c r="G191" s="157" t="e" vm="184">
        <v>#VALUE!</v>
      </c>
      <c r="H191" s="152">
        <v>5</v>
      </c>
      <c r="I191" s="94"/>
      <c r="J191" s="368">
        <f>SUM(I191:I195)</f>
        <v>0</v>
      </c>
      <c r="K191" s="424">
        <v>3</v>
      </c>
      <c r="L191" s="371">
        <f>J191*K191</f>
        <v>0</v>
      </c>
      <c r="M191" s="427">
        <v>7.5</v>
      </c>
      <c r="N191" s="21"/>
      <c r="O191" s="40"/>
    </row>
    <row r="192" spans="1:15" ht="39.950000000000003" customHeight="1" x14ac:dyDescent="0.25">
      <c r="A192" s="37" t="s">
        <v>821</v>
      </c>
      <c r="B192" s="38">
        <v>56</v>
      </c>
      <c r="C192" s="287">
        <v>3760180726936</v>
      </c>
      <c r="D192" s="26" t="s">
        <v>322</v>
      </c>
      <c r="E192" s="53" t="s">
        <v>601</v>
      </c>
      <c r="F192" s="140" t="s">
        <v>967</v>
      </c>
      <c r="G192" s="157" t="e" vm="185">
        <v>#VALUE!</v>
      </c>
      <c r="H192" s="148">
        <v>5</v>
      </c>
      <c r="I192" s="35"/>
      <c r="J192" s="368"/>
      <c r="K192" s="424"/>
      <c r="L192" s="371"/>
      <c r="M192" s="427"/>
      <c r="N192" s="21"/>
      <c r="O192" s="40"/>
    </row>
    <row r="193" spans="1:17" ht="39.950000000000003" customHeight="1" x14ac:dyDescent="0.25">
      <c r="A193" s="37" t="s">
        <v>821</v>
      </c>
      <c r="B193" s="38">
        <v>56</v>
      </c>
      <c r="C193" s="287">
        <v>3760180726929</v>
      </c>
      <c r="D193" s="26" t="s">
        <v>318</v>
      </c>
      <c r="E193" s="53" t="s">
        <v>601</v>
      </c>
      <c r="F193" s="140" t="s">
        <v>968</v>
      </c>
      <c r="G193" s="157" t="e" vm="186">
        <v>#VALUE!</v>
      </c>
      <c r="H193" s="148">
        <v>5</v>
      </c>
      <c r="I193" s="35"/>
      <c r="J193" s="368"/>
      <c r="K193" s="424"/>
      <c r="L193" s="371"/>
      <c r="M193" s="427"/>
      <c r="N193" s="21"/>
      <c r="O193" s="40"/>
    </row>
    <row r="194" spans="1:17" ht="39.950000000000003" customHeight="1" x14ac:dyDescent="0.25">
      <c r="A194" s="37" t="s">
        <v>821</v>
      </c>
      <c r="B194" s="38">
        <v>56</v>
      </c>
      <c r="C194" s="287">
        <v>3760180726967</v>
      </c>
      <c r="D194" s="26" t="s">
        <v>321</v>
      </c>
      <c r="E194" s="53" t="s">
        <v>601</v>
      </c>
      <c r="F194" s="140" t="s">
        <v>969</v>
      </c>
      <c r="G194" s="157" t="e" vm="187">
        <v>#VALUE!</v>
      </c>
      <c r="H194" s="148">
        <v>5</v>
      </c>
      <c r="I194" s="35"/>
      <c r="J194" s="368"/>
      <c r="K194" s="424"/>
      <c r="L194" s="371"/>
      <c r="M194" s="427"/>
      <c r="N194" s="21"/>
      <c r="O194" s="40"/>
    </row>
    <row r="195" spans="1:17" ht="39.950000000000003" customHeight="1" x14ac:dyDescent="0.25">
      <c r="A195" s="37" t="s">
        <v>821</v>
      </c>
      <c r="B195" s="38">
        <v>56</v>
      </c>
      <c r="C195" s="287">
        <v>3760180726950</v>
      </c>
      <c r="D195" s="26" t="s">
        <v>317</v>
      </c>
      <c r="E195" s="53" t="s">
        <v>601</v>
      </c>
      <c r="F195" s="140" t="s">
        <v>970</v>
      </c>
      <c r="G195" s="157" t="e" vm="188">
        <v>#VALUE!</v>
      </c>
      <c r="H195" s="148">
        <v>5</v>
      </c>
      <c r="I195" s="35"/>
      <c r="J195" s="386"/>
      <c r="K195" s="467"/>
      <c r="L195" s="389"/>
      <c r="M195" s="397"/>
      <c r="N195" s="21"/>
      <c r="O195" s="40"/>
    </row>
    <row r="196" spans="1:17" ht="69.95" customHeight="1" x14ac:dyDescent="0.25">
      <c r="A196" s="41" t="s">
        <v>821</v>
      </c>
      <c r="B196" s="28">
        <v>23</v>
      </c>
      <c r="C196" s="42" t="s">
        <v>466</v>
      </c>
      <c r="D196" s="27" t="s">
        <v>830</v>
      </c>
      <c r="E196" s="28" t="s">
        <v>542</v>
      </c>
      <c r="F196" s="141" t="s">
        <v>807</v>
      </c>
      <c r="G196" s="226" t="e" vm="152">
        <v>#VALUE!</v>
      </c>
      <c r="H196" s="231">
        <v>1</v>
      </c>
      <c r="I196" s="91"/>
      <c r="J196" s="57"/>
      <c r="K196" s="232">
        <v>0</v>
      </c>
      <c r="L196" s="57"/>
      <c r="M196" s="58"/>
      <c r="N196" s="21"/>
      <c r="O196" s="40"/>
      <c r="P196" s="5"/>
    </row>
    <row r="197" spans="1:17" ht="69.95" customHeight="1" thickBot="1" x14ac:dyDescent="0.3">
      <c r="A197" s="41" t="s">
        <v>821</v>
      </c>
      <c r="B197" s="28">
        <v>23</v>
      </c>
      <c r="C197" s="42" t="s">
        <v>466</v>
      </c>
      <c r="D197" s="27" t="s">
        <v>831</v>
      </c>
      <c r="E197" s="28" t="s">
        <v>542</v>
      </c>
      <c r="F197" s="141" t="s">
        <v>808</v>
      </c>
      <c r="G197" s="167" t="e" vm="152">
        <v>#VALUE!</v>
      </c>
      <c r="H197" s="231">
        <v>1</v>
      </c>
      <c r="I197" s="91"/>
      <c r="J197" s="57"/>
      <c r="K197" s="232">
        <v>0</v>
      </c>
      <c r="L197" s="57"/>
      <c r="M197" s="58"/>
      <c r="N197" s="21"/>
      <c r="O197" s="40"/>
      <c r="P197" s="5"/>
    </row>
    <row r="198" spans="1:17" s="8" customFormat="1" ht="90" customHeight="1" x14ac:dyDescent="0.25">
      <c r="A198" s="44" t="s">
        <v>625</v>
      </c>
      <c r="B198" s="14"/>
      <c r="C198" s="13" t="e" vm="189">
        <v>#VALUE!</v>
      </c>
      <c r="D198" s="12" t="s">
        <v>625</v>
      </c>
      <c r="E198" s="13"/>
      <c r="F198" s="13"/>
      <c r="G198" s="154"/>
      <c r="H198" s="15"/>
      <c r="I198" s="13"/>
      <c r="J198" s="13"/>
      <c r="K198" s="183"/>
      <c r="L198" s="183"/>
      <c r="M198" s="183"/>
      <c r="N198" s="16"/>
      <c r="O198" s="45"/>
      <c r="P198" s="7"/>
      <c r="Q198" s="7"/>
    </row>
    <row r="199" spans="1:17" ht="39.950000000000003" customHeight="1" x14ac:dyDescent="0.25">
      <c r="A199" s="37" t="s">
        <v>625</v>
      </c>
      <c r="B199" s="38">
        <v>25</v>
      </c>
      <c r="C199" s="287">
        <v>3760180728138</v>
      </c>
      <c r="D199" s="26" t="s">
        <v>40</v>
      </c>
      <c r="E199" s="26"/>
      <c r="F199" s="140" t="s">
        <v>971</v>
      </c>
      <c r="G199" s="165" t="e" vm="190">
        <v>#VALUE!</v>
      </c>
      <c r="H199" s="148">
        <v>6</v>
      </c>
      <c r="I199" s="35"/>
      <c r="J199" s="386">
        <f>SUM(I199:I202)</f>
        <v>0</v>
      </c>
      <c r="K199" s="388">
        <v>8.4600000000000009</v>
      </c>
      <c r="L199" s="389">
        <f>J199*K199</f>
        <v>0</v>
      </c>
      <c r="M199" s="392">
        <v>22</v>
      </c>
      <c r="N199" s="21"/>
      <c r="O199" s="40"/>
    </row>
    <row r="200" spans="1:17" ht="39.950000000000003" customHeight="1" x14ac:dyDescent="0.25">
      <c r="A200" s="37" t="s">
        <v>625</v>
      </c>
      <c r="B200" s="38">
        <v>25</v>
      </c>
      <c r="C200" s="287">
        <v>3760180728145</v>
      </c>
      <c r="D200" s="26" t="s">
        <v>41</v>
      </c>
      <c r="E200" s="26"/>
      <c r="F200" s="140" t="s">
        <v>972</v>
      </c>
      <c r="G200" s="157" t="e" vm="191">
        <v>#VALUE!</v>
      </c>
      <c r="H200" s="148">
        <v>6</v>
      </c>
      <c r="I200" s="35"/>
      <c r="J200" s="386"/>
      <c r="K200" s="388"/>
      <c r="L200" s="389"/>
      <c r="M200" s="392"/>
      <c r="N200" s="21"/>
      <c r="O200" s="40"/>
    </row>
    <row r="201" spans="1:17" ht="39.950000000000003" customHeight="1" x14ac:dyDescent="0.25">
      <c r="A201" s="37" t="s">
        <v>625</v>
      </c>
      <c r="B201" s="38">
        <v>25</v>
      </c>
      <c r="C201" s="287">
        <v>3760180728152</v>
      </c>
      <c r="D201" s="26" t="s">
        <v>42</v>
      </c>
      <c r="E201" s="26"/>
      <c r="F201" s="140" t="s">
        <v>973</v>
      </c>
      <c r="G201" s="157" t="e" vm="192">
        <v>#VALUE!</v>
      </c>
      <c r="H201" s="148">
        <v>6</v>
      </c>
      <c r="I201" s="35"/>
      <c r="J201" s="386"/>
      <c r="K201" s="388"/>
      <c r="L201" s="389"/>
      <c r="M201" s="392"/>
      <c r="N201" s="21"/>
      <c r="O201" s="40"/>
    </row>
    <row r="202" spans="1:17" ht="39.950000000000003" customHeight="1" thickBot="1" x14ac:dyDescent="0.3">
      <c r="A202" s="50" t="s">
        <v>625</v>
      </c>
      <c r="B202" s="51">
        <v>25</v>
      </c>
      <c r="C202" s="288">
        <v>3760180728169</v>
      </c>
      <c r="D202" s="52" t="s">
        <v>43</v>
      </c>
      <c r="E202" s="52"/>
      <c r="F202" s="143" t="s">
        <v>974</v>
      </c>
      <c r="G202" s="157" t="e" vm="193">
        <v>#VALUE!</v>
      </c>
      <c r="H202" s="150">
        <v>6</v>
      </c>
      <c r="I202" s="90"/>
      <c r="J202" s="369"/>
      <c r="K202" s="348"/>
      <c r="L202" s="342"/>
      <c r="M202" s="393"/>
      <c r="N202" s="21"/>
      <c r="O202" s="40"/>
    </row>
    <row r="203" spans="1:17" ht="39.950000000000003" customHeight="1" x14ac:dyDescent="0.25">
      <c r="A203" s="212" t="s">
        <v>625</v>
      </c>
      <c r="B203" s="213">
        <v>25</v>
      </c>
      <c r="C203" s="289">
        <v>760426161330</v>
      </c>
      <c r="D203" s="214" t="s">
        <v>815</v>
      </c>
      <c r="E203" s="238" t="s">
        <v>424</v>
      </c>
      <c r="F203" s="246" t="s">
        <v>975</v>
      </c>
      <c r="G203" s="217" t="e" vm="194">
        <v>#VALUE!</v>
      </c>
      <c r="H203" s="218">
        <v>6</v>
      </c>
      <c r="I203" s="219"/>
      <c r="J203" s="359">
        <f>SUM(I203:I208)</f>
        <v>0</v>
      </c>
      <c r="K203" s="374">
        <v>3.8</v>
      </c>
      <c r="L203" s="375">
        <f>J203*K203</f>
        <v>0</v>
      </c>
      <c r="M203" s="356">
        <v>9.5</v>
      </c>
      <c r="N203" s="21"/>
      <c r="O203" s="40"/>
    </row>
    <row r="204" spans="1:17" ht="39.950000000000003" customHeight="1" x14ac:dyDescent="0.25">
      <c r="A204" s="37" t="s">
        <v>625</v>
      </c>
      <c r="B204" s="38">
        <v>25</v>
      </c>
      <c r="C204" s="287">
        <v>3760426161361</v>
      </c>
      <c r="D204" s="26" t="s">
        <v>816</v>
      </c>
      <c r="E204" s="46" t="s">
        <v>424</v>
      </c>
      <c r="F204" s="245" t="s">
        <v>976</v>
      </c>
      <c r="G204" s="157" t="e" vm="195">
        <v>#VALUE!</v>
      </c>
      <c r="H204" s="148">
        <v>6</v>
      </c>
      <c r="I204" s="35"/>
      <c r="J204" s="354"/>
      <c r="K204" s="349"/>
      <c r="L204" s="376"/>
      <c r="M204" s="357"/>
      <c r="N204" s="21"/>
      <c r="O204" s="40"/>
    </row>
    <row r="205" spans="1:17" ht="39.950000000000003" customHeight="1" x14ac:dyDescent="0.25">
      <c r="A205" s="37" t="s">
        <v>625</v>
      </c>
      <c r="B205" s="38">
        <v>25</v>
      </c>
      <c r="C205" s="287">
        <v>760426161354</v>
      </c>
      <c r="D205" s="26" t="s">
        <v>817</v>
      </c>
      <c r="E205" s="46" t="s">
        <v>424</v>
      </c>
      <c r="F205" s="245" t="s">
        <v>977</v>
      </c>
      <c r="G205" s="157" t="e" vm="196">
        <v>#VALUE!</v>
      </c>
      <c r="H205" s="148">
        <v>6</v>
      </c>
      <c r="I205" s="35"/>
      <c r="J205" s="354"/>
      <c r="K205" s="349"/>
      <c r="L205" s="376"/>
      <c r="M205" s="357"/>
      <c r="N205" s="21"/>
      <c r="O205" s="40"/>
    </row>
    <row r="206" spans="1:17" ht="39.950000000000003" customHeight="1" x14ac:dyDescent="0.25">
      <c r="A206" s="37" t="s">
        <v>625</v>
      </c>
      <c r="B206" s="38">
        <v>25</v>
      </c>
      <c r="C206" s="293">
        <v>3760426161347</v>
      </c>
      <c r="D206" s="26" t="s">
        <v>818</v>
      </c>
      <c r="E206" s="46" t="s">
        <v>424</v>
      </c>
      <c r="F206" s="245" t="s">
        <v>978</v>
      </c>
      <c r="G206" s="157" t="e" vm="197">
        <v>#VALUE!</v>
      </c>
      <c r="H206" s="148">
        <v>6</v>
      </c>
      <c r="I206" s="35"/>
      <c r="J206" s="354"/>
      <c r="K206" s="349"/>
      <c r="L206" s="376"/>
      <c r="M206" s="357"/>
      <c r="N206" s="21"/>
      <c r="O206" s="40"/>
    </row>
    <row r="207" spans="1:17" ht="39.950000000000003" customHeight="1" x14ac:dyDescent="0.25">
      <c r="A207" s="37" t="s">
        <v>625</v>
      </c>
      <c r="B207" s="38">
        <v>25</v>
      </c>
      <c r="C207" s="287">
        <v>3760426161316</v>
      </c>
      <c r="D207" s="26" t="s">
        <v>819</v>
      </c>
      <c r="E207" s="46" t="s">
        <v>424</v>
      </c>
      <c r="F207" s="245" t="s">
        <v>979</v>
      </c>
      <c r="G207" s="157" t="e" vm="198">
        <v>#VALUE!</v>
      </c>
      <c r="H207" s="148">
        <v>6</v>
      </c>
      <c r="I207" s="35"/>
      <c r="J207" s="354"/>
      <c r="K207" s="349"/>
      <c r="L207" s="376"/>
      <c r="M207" s="357"/>
      <c r="N207" s="21"/>
      <c r="O207" s="40"/>
    </row>
    <row r="208" spans="1:17" ht="39.950000000000003" customHeight="1" thickBot="1" x14ac:dyDescent="0.3">
      <c r="A208" s="70" t="s">
        <v>625</v>
      </c>
      <c r="B208" s="78">
        <v>25</v>
      </c>
      <c r="C208" s="290">
        <v>3760426161323</v>
      </c>
      <c r="D208" s="79" t="s">
        <v>820</v>
      </c>
      <c r="E208" s="80" t="s">
        <v>424</v>
      </c>
      <c r="F208" s="247" t="s">
        <v>980</v>
      </c>
      <c r="G208" s="162" t="e" vm="199">
        <v>#VALUE!</v>
      </c>
      <c r="H208" s="153">
        <v>6</v>
      </c>
      <c r="I208" s="93"/>
      <c r="J208" s="355"/>
      <c r="K208" s="350"/>
      <c r="L208" s="384"/>
      <c r="M208" s="358"/>
      <c r="N208" s="21"/>
      <c r="O208" s="40"/>
    </row>
    <row r="209" spans="1:22" ht="39.950000000000003" customHeight="1" x14ac:dyDescent="0.25">
      <c r="A209" s="54" t="s">
        <v>625</v>
      </c>
      <c r="B209" s="55">
        <v>25</v>
      </c>
      <c r="C209" s="291">
        <v>3760180728114</v>
      </c>
      <c r="D209" s="56" t="s">
        <v>337</v>
      </c>
      <c r="E209" s="56"/>
      <c r="F209" s="144" t="s">
        <v>981</v>
      </c>
      <c r="G209" s="157" t="e" vm="200">
        <v>#VALUE!</v>
      </c>
      <c r="H209" s="152">
        <v>6</v>
      </c>
      <c r="I209" s="94"/>
      <c r="J209" s="368">
        <f>SUM(I209:I210)</f>
        <v>0</v>
      </c>
      <c r="K209" s="370">
        <v>9.8000000000000007</v>
      </c>
      <c r="L209" s="371">
        <f>J209*K209</f>
        <v>0</v>
      </c>
      <c r="M209" s="445">
        <v>24.5</v>
      </c>
      <c r="N209" s="21"/>
      <c r="O209" s="40"/>
    </row>
    <row r="210" spans="1:22" ht="39.950000000000003" customHeight="1" thickBot="1" x14ac:dyDescent="0.3">
      <c r="A210" s="50" t="s">
        <v>625</v>
      </c>
      <c r="B210" s="51">
        <v>25</v>
      </c>
      <c r="C210" s="288">
        <v>3760180728121</v>
      </c>
      <c r="D210" s="52" t="s">
        <v>336</v>
      </c>
      <c r="E210" s="52"/>
      <c r="F210" s="143" t="s">
        <v>982</v>
      </c>
      <c r="G210" s="157" t="e" vm="201">
        <v>#VALUE!</v>
      </c>
      <c r="H210" s="150">
        <v>6</v>
      </c>
      <c r="I210" s="90"/>
      <c r="J210" s="369"/>
      <c r="K210" s="348"/>
      <c r="L210" s="342"/>
      <c r="M210" s="393"/>
      <c r="N210" s="21"/>
      <c r="O210" s="40"/>
    </row>
    <row r="211" spans="1:22" ht="39.950000000000003" customHeight="1" x14ac:dyDescent="0.25">
      <c r="A211" s="212" t="s">
        <v>625</v>
      </c>
      <c r="B211" s="213">
        <v>26</v>
      </c>
      <c r="C211" s="289">
        <v>3760180728213</v>
      </c>
      <c r="D211" s="214" t="s">
        <v>300</v>
      </c>
      <c r="E211" s="214"/>
      <c r="F211" s="216" t="s">
        <v>983</v>
      </c>
      <c r="G211" s="217" t="e" vm="202">
        <v>#VALUE!</v>
      </c>
      <c r="H211" s="218">
        <v>6</v>
      </c>
      <c r="I211" s="219"/>
      <c r="J211" s="385">
        <f>SUM(I211:I212)</f>
        <v>0</v>
      </c>
      <c r="K211" s="387">
        <v>4.2</v>
      </c>
      <c r="L211" s="341">
        <f>J211*K211</f>
        <v>0</v>
      </c>
      <c r="M211" s="469">
        <v>10.5</v>
      </c>
      <c r="N211" s="21"/>
      <c r="O211" s="40"/>
    </row>
    <row r="212" spans="1:22" ht="39.950000000000003" customHeight="1" thickBot="1" x14ac:dyDescent="0.3">
      <c r="A212" s="70" t="s">
        <v>625</v>
      </c>
      <c r="B212" s="78">
        <v>26</v>
      </c>
      <c r="C212" s="290">
        <v>3760180728220</v>
      </c>
      <c r="D212" s="79" t="s">
        <v>299</v>
      </c>
      <c r="E212" s="79"/>
      <c r="F212" s="145" t="s">
        <v>984</v>
      </c>
      <c r="G212" s="162" t="e" vm="203">
        <v>#VALUE!</v>
      </c>
      <c r="H212" s="153">
        <v>6</v>
      </c>
      <c r="I212" s="93"/>
      <c r="J212" s="402"/>
      <c r="K212" s="451"/>
      <c r="L212" s="417"/>
      <c r="M212" s="470"/>
      <c r="N212" s="21"/>
      <c r="O212" s="40"/>
    </row>
    <row r="213" spans="1:22" ht="39.950000000000003" customHeight="1" x14ac:dyDescent="0.25">
      <c r="A213" s="50" t="s">
        <v>625</v>
      </c>
      <c r="B213" s="55">
        <v>26</v>
      </c>
      <c r="C213" s="291">
        <v>3760180728237</v>
      </c>
      <c r="D213" s="56" t="s">
        <v>220</v>
      </c>
      <c r="E213" s="210"/>
      <c r="F213" s="144" t="s">
        <v>249</v>
      </c>
      <c r="G213" s="157" t="e" vm="36">
        <v>#VALUE!</v>
      </c>
      <c r="H213" s="152">
        <v>20</v>
      </c>
      <c r="I213" s="94"/>
      <c r="J213" s="354">
        <f>SUM(I213:I215)</f>
        <v>0</v>
      </c>
      <c r="K213" s="349">
        <v>1.92</v>
      </c>
      <c r="L213" s="376">
        <f>J213*K213</f>
        <v>0</v>
      </c>
      <c r="M213" s="357">
        <v>4.8</v>
      </c>
      <c r="N213" s="21"/>
      <c r="O213" s="40"/>
    </row>
    <row r="214" spans="1:22" ht="39.950000000000003" customHeight="1" x14ac:dyDescent="0.25">
      <c r="A214" s="50" t="s">
        <v>625</v>
      </c>
      <c r="B214" s="38">
        <v>26</v>
      </c>
      <c r="C214" s="287">
        <v>3760180728244</v>
      </c>
      <c r="D214" s="26" t="s">
        <v>221</v>
      </c>
      <c r="E214" s="53"/>
      <c r="F214" s="140" t="s">
        <v>250</v>
      </c>
      <c r="G214" s="157" t="e" vm="37">
        <v>#VALUE!</v>
      </c>
      <c r="H214" s="148">
        <v>20</v>
      </c>
      <c r="I214" s="35"/>
      <c r="J214" s="354"/>
      <c r="K214" s="349"/>
      <c r="L214" s="376"/>
      <c r="M214" s="357"/>
      <c r="N214" s="21"/>
      <c r="O214" s="40"/>
    </row>
    <row r="215" spans="1:22" ht="39.950000000000003" customHeight="1" thickBot="1" x14ac:dyDescent="0.3">
      <c r="A215" s="50" t="s">
        <v>625</v>
      </c>
      <c r="B215" s="51">
        <v>26</v>
      </c>
      <c r="C215" s="288">
        <v>3760180728251</v>
      </c>
      <c r="D215" s="52" t="s">
        <v>224</v>
      </c>
      <c r="E215" s="211"/>
      <c r="F215" s="143" t="s">
        <v>251</v>
      </c>
      <c r="G215" s="157" t="e" vm="38">
        <v>#VALUE!</v>
      </c>
      <c r="H215" s="150">
        <v>20</v>
      </c>
      <c r="I215" s="90"/>
      <c r="J215" s="354"/>
      <c r="K215" s="349"/>
      <c r="L215" s="376"/>
      <c r="M215" s="357"/>
      <c r="N215" s="21"/>
      <c r="O215" s="40"/>
    </row>
    <row r="216" spans="1:22" ht="39.950000000000003" customHeight="1" x14ac:dyDescent="0.25">
      <c r="A216" s="212" t="s">
        <v>625</v>
      </c>
      <c r="B216" s="213">
        <v>26</v>
      </c>
      <c r="C216" s="289">
        <v>3760180728190</v>
      </c>
      <c r="D216" s="214" t="s">
        <v>368</v>
      </c>
      <c r="E216" s="214"/>
      <c r="F216" s="216" t="s">
        <v>985</v>
      </c>
      <c r="G216" s="217" t="e" vm="204">
        <v>#VALUE!</v>
      </c>
      <c r="H216" s="218">
        <v>6</v>
      </c>
      <c r="I216" s="219"/>
      <c r="J216" s="385">
        <f>SUM(I216:I217)</f>
        <v>0</v>
      </c>
      <c r="K216" s="387">
        <v>1</v>
      </c>
      <c r="L216" s="341">
        <f>J216*K216</f>
        <v>0</v>
      </c>
      <c r="M216" s="469">
        <v>2.5</v>
      </c>
      <c r="N216" s="21"/>
      <c r="O216" s="40"/>
    </row>
    <row r="217" spans="1:22" ht="39.950000000000003" customHeight="1" thickBot="1" x14ac:dyDescent="0.3">
      <c r="A217" s="70" t="s">
        <v>625</v>
      </c>
      <c r="B217" s="78">
        <v>26</v>
      </c>
      <c r="C217" s="290">
        <v>3760180728206</v>
      </c>
      <c r="D217" s="79" t="s">
        <v>369</v>
      </c>
      <c r="E217" s="79"/>
      <c r="F217" s="145" t="s">
        <v>986</v>
      </c>
      <c r="G217" s="162" t="e" vm="205">
        <v>#VALUE!</v>
      </c>
      <c r="H217" s="153">
        <v>6</v>
      </c>
      <c r="I217" s="93"/>
      <c r="J217" s="402"/>
      <c r="K217" s="451"/>
      <c r="L217" s="417"/>
      <c r="M217" s="470"/>
      <c r="N217" s="21"/>
      <c r="O217" s="59"/>
      <c r="Q217" s="9"/>
      <c r="R217" s="9"/>
      <c r="S217" s="9"/>
      <c r="T217" s="9"/>
      <c r="U217" s="6"/>
      <c r="V217" s="6"/>
    </row>
    <row r="218" spans="1:22" ht="39.950000000000003" customHeight="1" x14ac:dyDescent="0.25">
      <c r="A218" s="54" t="s">
        <v>625</v>
      </c>
      <c r="B218" s="55">
        <v>55</v>
      </c>
      <c r="C218" s="291">
        <v>3760180728176</v>
      </c>
      <c r="D218" s="56" t="s">
        <v>295</v>
      </c>
      <c r="E218" s="210" t="s">
        <v>601</v>
      </c>
      <c r="F218" s="144" t="s">
        <v>987</v>
      </c>
      <c r="G218" s="157" t="e" vm="206">
        <v>#VALUE!</v>
      </c>
      <c r="H218" s="152">
        <v>6</v>
      </c>
      <c r="I218" s="94"/>
      <c r="J218" s="368">
        <f>SUM(I218:I219)</f>
        <v>0</v>
      </c>
      <c r="K218" s="424">
        <v>3.6</v>
      </c>
      <c r="L218" s="371">
        <f>J218*K218</f>
        <v>0</v>
      </c>
      <c r="M218" s="427">
        <v>9</v>
      </c>
      <c r="N218" s="21"/>
      <c r="O218" s="40"/>
    </row>
    <row r="219" spans="1:22" ht="39.950000000000003" customHeight="1" x14ac:dyDescent="0.25">
      <c r="A219" s="37" t="s">
        <v>625</v>
      </c>
      <c r="B219" s="38">
        <v>55</v>
      </c>
      <c r="C219" s="287">
        <v>3760180728183</v>
      </c>
      <c r="D219" s="26" t="s">
        <v>294</v>
      </c>
      <c r="E219" s="53" t="s">
        <v>601</v>
      </c>
      <c r="F219" s="140" t="s">
        <v>988</v>
      </c>
      <c r="G219" s="157" t="e" vm="207">
        <v>#VALUE!</v>
      </c>
      <c r="H219" s="148">
        <v>6</v>
      </c>
      <c r="I219" s="35"/>
      <c r="J219" s="386"/>
      <c r="K219" s="467"/>
      <c r="L219" s="389"/>
      <c r="M219" s="397"/>
      <c r="N219" s="21"/>
      <c r="O219" s="40"/>
    </row>
    <row r="220" spans="1:22" ht="39.950000000000003" customHeight="1" x14ac:dyDescent="0.25">
      <c r="A220" s="37" t="s">
        <v>625</v>
      </c>
      <c r="B220" s="38">
        <v>55</v>
      </c>
      <c r="C220" s="287">
        <v>3760180728008</v>
      </c>
      <c r="D220" s="26" t="s">
        <v>370</v>
      </c>
      <c r="E220" s="53" t="s">
        <v>601</v>
      </c>
      <c r="F220" s="140" t="s">
        <v>371</v>
      </c>
      <c r="G220" s="157" t="e" vm="208">
        <v>#VALUE!</v>
      </c>
      <c r="H220" s="148">
        <v>6</v>
      </c>
      <c r="I220" s="35"/>
      <c r="J220" s="386">
        <f>SUM(I220:I221)</f>
        <v>0</v>
      </c>
      <c r="K220" s="467">
        <v>0.6</v>
      </c>
      <c r="L220" s="389">
        <f>J220*K220</f>
        <v>0</v>
      </c>
      <c r="M220" s="397">
        <v>1.5</v>
      </c>
      <c r="N220" s="21"/>
      <c r="O220" s="40"/>
    </row>
    <row r="221" spans="1:22" ht="39.950000000000003" customHeight="1" x14ac:dyDescent="0.25">
      <c r="A221" s="37" t="s">
        <v>625</v>
      </c>
      <c r="B221" s="38">
        <v>55</v>
      </c>
      <c r="C221" s="287">
        <v>3760180728015</v>
      </c>
      <c r="D221" s="26" t="s">
        <v>372</v>
      </c>
      <c r="E221" s="53" t="s">
        <v>601</v>
      </c>
      <c r="F221" s="140" t="s">
        <v>373</v>
      </c>
      <c r="G221" s="157" t="e" vm="209">
        <v>#VALUE!</v>
      </c>
      <c r="H221" s="148">
        <v>6</v>
      </c>
      <c r="I221" s="35"/>
      <c r="J221" s="386"/>
      <c r="K221" s="467"/>
      <c r="L221" s="389"/>
      <c r="M221" s="397"/>
      <c r="N221" s="21"/>
      <c r="O221" s="40"/>
    </row>
    <row r="222" spans="1:22" ht="39.950000000000003" customHeight="1" x14ac:dyDescent="0.25">
      <c r="A222" s="37" t="s">
        <v>625</v>
      </c>
      <c r="B222" s="38">
        <v>55</v>
      </c>
      <c r="C222" s="287">
        <v>3760180728022</v>
      </c>
      <c r="D222" s="26" t="s">
        <v>429</v>
      </c>
      <c r="E222" s="53" t="s">
        <v>601</v>
      </c>
      <c r="F222" s="140" t="s">
        <v>989</v>
      </c>
      <c r="G222" s="157" t="e" vm="210">
        <v>#VALUE!</v>
      </c>
      <c r="H222" s="148">
        <v>5</v>
      </c>
      <c r="I222" s="35"/>
      <c r="J222" s="386">
        <f>SUM(I222:I223)</f>
        <v>0</v>
      </c>
      <c r="K222" s="467">
        <v>3</v>
      </c>
      <c r="L222" s="389">
        <f>J222*K222</f>
        <v>0</v>
      </c>
      <c r="M222" s="397">
        <v>7.5</v>
      </c>
      <c r="N222" s="21"/>
      <c r="O222" s="40"/>
    </row>
    <row r="223" spans="1:22" ht="39.950000000000003" customHeight="1" x14ac:dyDescent="0.25">
      <c r="A223" s="37" t="s">
        <v>625</v>
      </c>
      <c r="B223" s="38">
        <v>55</v>
      </c>
      <c r="C223" s="287">
        <v>3760180728039</v>
      </c>
      <c r="D223" s="26" t="s">
        <v>430</v>
      </c>
      <c r="E223" s="53" t="s">
        <v>601</v>
      </c>
      <c r="F223" s="140" t="s">
        <v>990</v>
      </c>
      <c r="G223" s="157" t="e" vm="211">
        <v>#VALUE!</v>
      </c>
      <c r="H223" s="148">
        <v>5</v>
      </c>
      <c r="I223" s="35"/>
      <c r="J223" s="386"/>
      <c r="K223" s="467"/>
      <c r="L223" s="389"/>
      <c r="M223" s="397"/>
      <c r="N223" s="21"/>
      <c r="O223" s="40"/>
    </row>
    <row r="224" spans="1:22" ht="69.95" customHeight="1" x14ac:dyDescent="0.25">
      <c r="A224" s="41" t="s">
        <v>625</v>
      </c>
      <c r="B224" s="28">
        <v>25</v>
      </c>
      <c r="C224" s="42" t="s">
        <v>466</v>
      </c>
      <c r="D224" s="27" t="s">
        <v>653</v>
      </c>
      <c r="E224" s="28" t="s">
        <v>541</v>
      </c>
      <c r="F224" s="141" t="s">
        <v>589</v>
      </c>
      <c r="G224" s="226" t="e" vm="212">
        <v>#VALUE!</v>
      </c>
      <c r="H224" s="149">
        <v>1</v>
      </c>
      <c r="I224" s="36"/>
      <c r="J224" s="22"/>
      <c r="K224" s="23">
        <v>0</v>
      </c>
      <c r="L224" s="22"/>
      <c r="M224" s="24"/>
      <c r="N224" s="21"/>
      <c r="O224" s="40"/>
      <c r="P224" s="5"/>
    </row>
    <row r="225" spans="1:17" ht="69.95" customHeight="1" x14ac:dyDescent="0.25">
      <c r="A225" s="41" t="s">
        <v>625</v>
      </c>
      <c r="B225" s="28">
        <v>25</v>
      </c>
      <c r="C225" s="42" t="s">
        <v>466</v>
      </c>
      <c r="D225" s="27" t="s">
        <v>654</v>
      </c>
      <c r="E225" s="28" t="s">
        <v>541</v>
      </c>
      <c r="F225" s="141" t="s">
        <v>590</v>
      </c>
      <c r="G225" s="156" t="e" vm="213">
        <v>#VALUE!</v>
      </c>
      <c r="H225" s="149">
        <v>1</v>
      </c>
      <c r="I225" s="36"/>
      <c r="J225" s="22"/>
      <c r="K225" s="23">
        <v>0</v>
      </c>
      <c r="L225" s="22"/>
      <c r="M225" s="24"/>
      <c r="N225" s="21"/>
      <c r="O225" s="40"/>
      <c r="P225" s="5"/>
    </row>
    <row r="226" spans="1:17" ht="69.95" customHeight="1" x14ac:dyDescent="0.25">
      <c r="A226" s="41" t="s">
        <v>625</v>
      </c>
      <c r="B226" s="28">
        <v>25</v>
      </c>
      <c r="C226" s="42" t="s">
        <v>466</v>
      </c>
      <c r="D226" s="27" t="s">
        <v>659</v>
      </c>
      <c r="E226" s="28" t="s">
        <v>541</v>
      </c>
      <c r="F226" s="141" t="s">
        <v>595</v>
      </c>
      <c r="G226" s="156" t="e" vm="214">
        <v>#VALUE!</v>
      </c>
      <c r="H226" s="149">
        <v>1</v>
      </c>
      <c r="I226" s="36"/>
      <c r="J226" s="22"/>
      <c r="K226" s="23">
        <v>0</v>
      </c>
      <c r="L226" s="22"/>
      <c r="M226" s="24"/>
      <c r="N226" s="21"/>
      <c r="O226" s="40"/>
      <c r="P226" s="5"/>
    </row>
    <row r="227" spans="1:17" ht="69.95" customHeight="1" x14ac:dyDescent="0.25">
      <c r="A227" s="41" t="s">
        <v>625</v>
      </c>
      <c r="B227" s="28">
        <v>25</v>
      </c>
      <c r="C227" s="42" t="s">
        <v>466</v>
      </c>
      <c r="D227" s="27" t="s">
        <v>657</v>
      </c>
      <c r="E227" s="28" t="s">
        <v>541</v>
      </c>
      <c r="F227" s="141" t="s">
        <v>593</v>
      </c>
      <c r="G227" s="156" t="e" vm="215">
        <v>#VALUE!</v>
      </c>
      <c r="H227" s="149">
        <v>1</v>
      </c>
      <c r="I227" s="36"/>
      <c r="J227" s="22"/>
      <c r="K227" s="23">
        <v>0</v>
      </c>
      <c r="L227" s="22"/>
      <c r="M227" s="24"/>
      <c r="N227" s="21"/>
      <c r="O227" s="40"/>
      <c r="P227" s="5"/>
    </row>
    <row r="228" spans="1:17" ht="69.95" customHeight="1" x14ac:dyDescent="0.25">
      <c r="A228" s="41" t="s">
        <v>625</v>
      </c>
      <c r="B228" s="28">
        <v>25</v>
      </c>
      <c r="C228" s="42" t="s">
        <v>466</v>
      </c>
      <c r="D228" s="27" t="s">
        <v>656</v>
      </c>
      <c r="E228" s="28" t="s">
        <v>541</v>
      </c>
      <c r="F228" s="141" t="s">
        <v>592</v>
      </c>
      <c r="G228" s="156" t="e" vm="216">
        <v>#VALUE!</v>
      </c>
      <c r="H228" s="149">
        <v>1</v>
      </c>
      <c r="I228" s="36"/>
      <c r="J228" s="22"/>
      <c r="K228" s="23">
        <v>0</v>
      </c>
      <c r="L228" s="22"/>
      <c r="M228" s="24"/>
      <c r="N228" s="21"/>
      <c r="O228" s="40"/>
      <c r="P228" s="5"/>
    </row>
    <row r="229" spans="1:17" ht="69.95" customHeight="1" thickBot="1" x14ac:dyDescent="0.3">
      <c r="A229" s="41" t="s">
        <v>625</v>
      </c>
      <c r="B229" s="28">
        <v>26</v>
      </c>
      <c r="C229" s="42" t="s">
        <v>466</v>
      </c>
      <c r="D229" s="27" t="s">
        <v>648</v>
      </c>
      <c r="E229" s="28" t="s">
        <v>466</v>
      </c>
      <c r="F229" s="141" t="s">
        <v>588</v>
      </c>
      <c r="G229" s="167" t="e" vm="217">
        <v>#VALUE!</v>
      </c>
      <c r="H229" s="149">
        <v>1</v>
      </c>
      <c r="I229" s="36"/>
      <c r="J229" s="22"/>
      <c r="K229" s="23">
        <v>0</v>
      </c>
      <c r="L229" s="22"/>
      <c r="M229" s="24"/>
      <c r="N229" s="21"/>
      <c r="O229" s="40"/>
      <c r="P229" s="5"/>
    </row>
    <row r="230" spans="1:17" ht="69.95" customHeight="1" x14ac:dyDescent="0.25">
      <c r="A230" s="41" t="s">
        <v>625</v>
      </c>
      <c r="B230" s="28">
        <v>26</v>
      </c>
      <c r="C230" s="42" t="s">
        <v>466</v>
      </c>
      <c r="D230" s="27" t="s">
        <v>642</v>
      </c>
      <c r="E230" s="28" t="s">
        <v>466</v>
      </c>
      <c r="F230" s="248" t="s">
        <v>812</v>
      </c>
      <c r="G230" s="156" t="e" vm="218">
        <v>#VALUE!</v>
      </c>
      <c r="H230" s="149">
        <v>1</v>
      </c>
      <c r="I230" s="36"/>
      <c r="J230" s="22"/>
      <c r="K230" s="23">
        <v>0</v>
      </c>
      <c r="L230" s="22"/>
      <c r="M230" s="24"/>
      <c r="N230" s="21"/>
      <c r="O230" s="40"/>
      <c r="P230" s="5"/>
    </row>
    <row r="231" spans="1:17" ht="69.95" customHeight="1" thickBot="1" x14ac:dyDescent="0.3">
      <c r="A231" s="41" t="s">
        <v>625</v>
      </c>
      <c r="B231" s="28">
        <v>26</v>
      </c>
      <c r="C231" s="42" t="s">
        <v>466</v>
      </c>
      <c r="D231" s="27" t="s">
        <v>1117</v>
      </c>
      <c r="E231" s="28" t="s">
        <v>466</v>
      </c>
      <c r="F231" s="248" t="s">
        <v>813</v>
      </c>
      <c r="G231" s="167" t="e" vm="219">
        <v>#VALUE!</v>
      </c>
      <c r="H231" s="149">
        <v>1</v>
      </c>
      <c r="I231" s="36"/>
      <c r="J231" s="22"/>
      <c r="K231" s="23">
        <v>0</v>
      </c>
      <c r="L231" s="22"/>
      <c r="M231" s="24"/>
      <c r="N231" s="21"/>
      <c r="O231" s="40"/>
      <c r="P231" s="5"/>
    </row>
    <row r="232" spans="1:17" s="8" customFormat="1" ht="90" customHeight="1" x14ac:dyDescent="0.25">
      <c r="A232" s="249" t="s">
        <v>626</v>
      </c>
      <c r="B232" s="163"/>
      <c r="C232" s="221" t="e" vm="220">
        <v>#VALUE!</v>
      </c>
      <c r="D232" s="250" t="s">
        <v>814</v>
      </c>
      <c r="E232" s="221"/>
      <c r="F232" s="221"/>
      <c r="G232" s="154"/>
      <c r="H232" s="251"/>
      <c r="I232" s="221"/>
      <c r="J232" s="221"/>
      <c r="K232" s="237"/>
      <c r="L232" s="237"/>
      <c r="M232" s="237"/>
      <c r="N232" s="16"/>
      <c r="O232" s="45"/>
      <c r="P232" s="7"/>
      <c r="Q232" s="7"/>
    </row>
    <row r="233" spans="1:17" ht="39.950000000000003" customHeight="1" x14ac:dyDescent="0.25">
      <c r="A233" s="50" t="s">
        <v>626</v>
      </c>
      <c r="B233" s="51">
        <v>28</v>
      </c>
      <c r="C233" s="288">
        <v>3760180727001</v>
      </c>
      <c r="D233" s="52" t="s">
        <v>77</v>
      </c>
      <c r="E233" s="52"/>
      <c r="F233" s="253" t="s">
        <v>992</v>
      </c>
      <c r="G233" s="274" t="e" vm="221">
        <v>#VALUE!</v>
      </c>
      <c r="H233" s="150">
        <v>6</v>
      </c>
      <c r="I233" s="90"/>
      <c r="J233" s="189"/>
      <c r="K233" s="198">
        <v>7.69</v>
      </c>
      <c r="L233" s="197">
        <f>I233*K233</f>
        <v>0</v>
      </c>
      <c r="M233" s="203">
        <v>20</v>
      </c>
      <c r="N233" s="21"/>
      <c r="O233" s="40"/>
    </row>
    <row r="234" spans="1:17" ht="39.950000000000003" customHeight="1" thickBot="1" x14ac:dyDescent="0.3">
      <c r="A234" s="70" t="s">
        <v>626</v>
      </c>
      <c r="B234" s="78">
        <v>28</v>
      </c>
      <c r="C234" s="290">
        <v>3760180727018</v>
      </c>
      <c r="D234" s="79" t="s">
        <v>76</v>
      </c>
      <c r="E234" s="79"/>
      <c r="F234" s="233" t="s">
        <v>991</v>
      </c>
      <c r="G234" s="297" t="e" vm="222">
        <v>#VALUE!</v>
      </c>
      <c r="H234" s="153">
        <v>6</v>
      </c>
      <c r="I234" s="93"/>
      <c r="J234" s="71"/>
      <c r="K234" s="72">
        <v>8.4600000000000009</v>
      </c>
      <c r="L234" s="73">
        <f>I234*K234</f>
        <v>0</v>
      </c>
      <c r="M234" s="225">
        <v>22</v>
      </c>
      <c r="N234" s="21"/>
      <c r="O234" s="40"/>
    </row>
    <row r="235" spans="1:17" ht="39.950000000000003" customHeight="1" x14ac:dyDescent="0.25">
      <c r="A235" s="50" t="s">
        <v>626</v>
      </c>
      <c r="B235" s="51">
        <v>28</v>
      </c>
      <c r="C235" s="288">
        <v>3760426161293</v>
      </c>
      <c r="D235" s="52" t="s">
        <v>1110</v>
      </c>
      <c r="E235" s="52"/>
      <c r="F235" s="253" t="s">
        <v>998</v>
      </c>
      <c r="G235" s="157" t="e" vm="223">
        <v>#VALUE!</v>
      </c>
      <c r="H235" s="150">
        <v>6</v>
      </c>
      <c r="I235" s="90"/>
      <c r="J235" s="359">
        <f>SUM(I235:I237)</f>
        <v>0</v>
      </c>
      <c r="K235" s="374">
        <v>2.2000000000000002</v>
      </c>
      <c r="L235" s="375">
        <f>J235*K235</f>
        <v>0</v>
      </c>
      <c r="M235" s="377">
        <v>5.5</v>
      </c>
      <c r="N235" s="21"/>
      <c r="O235" s="40"/>
    </row>
    <row r="236" spans="1:17" ht="39.950000000000003" customHeight="1" x14ac:dyDescent="0.25">
      <c r="A236" s="37" t="s">
        <v>626</v>
      </c>
      <c r="B236" s="38">
        <v>28</v>
      </c>
      <c r="C236" s="287">
        <v>3760426161309</v>
      </c>
      <c r="D236" s="26" t="s">
        <v>826</v>
      </c>
      <c r="E236" s="26"/>
      <c r="F236" s="230" t="s">
        <v>997</v>
      </c>
      <c r="G236" s="157" t="e" vm="224">
        <v>#VALUE!</v>
      </c>
      <c r="H236" s="148">
        <v>6</v>
      </c>
      <c r="I236" s="35"/>
      <c r="J236" s="354"/>
      <c r="K236" s="349"/>
      <c r="L236" s="376"/>
      <c r="M236" s="378"/>
      <c r="N236" s="21"/>
      <c r="O236" s="40"/>
    </row>
    <row r="237" spans="1:17" ht="39.950000000000003" customHeight="1" x14ac:dyDescent="0.25">
      <c r="A237" s="37" t="s">
        <v>626</v>
      </c>
      <c r="B237" s="38">
        <v>28</v>
      </c>
      <c r="C237" s="287">
        <v>33760426161781</v>
      </c>
      <c r="D237" s="26" t="s">
        <v>825</v>
      </c>
      <c r="E237" s="26"/>
      <c r="F237" s="230" t="s">
        <v>996</v>
      </c>
      <c r="G237" s="157" t="e" vm="225">
        <v>#VALUE!</v>
      </c>
      <c r="H237" s="148">
        <v>6</v>
      </c>
      <c r="I237" s="35"/>
      <c r="J237" s="354"/>
      <c r="K237" s="349"/>
      <c r="L237" s="376"/>
      <c r="M237" s="378"/>
      <c r="N237" s="21"/>
      <c r="O237" s="40"/>
    </row>
    <row r="238" spans="1:17" ht="39.950000000000003" customHeight="1" x14ac:dyDescent="0.25">
      <c r="A238" s="54" t="s">
        <v>626</v>
      </c>
      <c r="B238" s="55">
        <v>28</v>
      </c>
      <c r="C238" s="291">
        <v>3760426161279</v>
      </c>
      <c r="D238" s="56" t="s">
        <v>822</v>
      </c>
      <c r="E238" s="56"/>
      <c r="F238" s="252" t="s">
        <v>993</v>
      </c>
      <c r="G238" s="236" t="e" vm="226">
        <v>#VALUE!</v>
      </c>
      <c r="H238" s="152">
        <v>6</v>
      </c>
      <c r="I238" s="94"/>
      <c r="J238" s="386">
        <f>SUM(I238:I240)</f>
        <v>0</v>
      </c>
      <c r="K238" s="388">
        <v>3.8</v>
      </c>
      <c r="L238" s="389">
        <f>J238*K238</f>
        <v>0</v>
      </c>
      <c r="M238" s="391">
        <v>9.5</v>
      </c>
      <c r="N238" s="21"/>
      <c r="O238" s="40"/>
    </row>
    <row r="239" spans="1:17" ht="39.950000000000003" customHeight="1" x14ac:dyDescent="0.25">
      <c r="A239" s="37" t="s">
        <v>626</v>
      </c>
      <c r="B239" s="38">
        <v>28</v>
      </c>
      <c r="C239" s="287">
        <v>3760426161286</v>
      </c>
      <c r="D239" s="26" t="s">
        <v>824</v>
      </c>
      <c r="E239" s="26"/>
      <c r="F239" s="230" t="s">
        <v>995</v>
      </c>
      <c r="G239" s="274" t="e" vm="227">
        <v>#VALUE!</v>
      </c>
      <c r="H239" s="148">
        <v>6</v>
      </c>
      <c r="I239" s="35"/>
      <c r="J239" s="386"/>
      <c r="K239" s="388"/>
      <c r="L239" s="389"/>
      <c r="M239" s="391"/>
      <c r="N239" s="21"/>
      <c r="O239" s="40"/>
    </row>
    <row r="240" spans="1:17" ht="39.950000000000003" customHeight="1" thickBot="1" x14ac:dyDescent="0.3">
      <c r="A240" s="37" t="s">
        <v>626</v>
      </c>
      <c r="B240" s="38">
        <v>28</v>
      </c>
      <c r="C240" s="287">
        <v>3760426161774</v>
      </c>
      <c r="D240" s="26" t="s">
        <v>823</v>
      </c>
      <c r="E240" s="26"/>
      <c r="F240" s="230" t="s">
        <v>994</v>
      </c>
      <c r="G240" s="165" t="e" vm="228">
        <v>#VALUE!</v>
      </c>
      <c r="H240" s="148">
        <v>6</v>
      </c>
      <c r="I240" s="35"/>
      <c r="J240" s="369"/>
      <c r="K240" s="451"/>
      <c r="L240" s="417"/>
      <c r="M240" s="410"/>
      <c r="N240" s="21"/>
      <c r="O240" s="40"/>
    </row>
    <row r="241" spans="1:16" ht="39.950000000000003" customHeight="1" x14ac:dyDescent="0.25">
      <c r="A241" s="212" t="s">
        <v>626</v>
      </c>
      <c r="B241" s="213">
        <v>28</v>
      </c>
      <c r="C241" s="289">
        <v>3760180727025</v>
      </c>
      <c r="D241" s="214" t="s">
        <v>827</v>
      </c>
      <c r="E241" s="214"/>
      <c r="F241" s="216" t="s">
        <v>828</v>
      </c>
      <c r="G241" s="217" t="e" vm="229">
        <v>#VALUE!</v>
      </c>
      <c r="H241" s="218">
        <v>6</v>
      </c>
      <c r="I241" s="219"/>
      <c r="J241" s="190"/>
      <c r="K241" s="223">
        <v>5.8</v>
      </c>
      <c r="L241" s="188">
        <f>I241*K241</f>
        <v>0</v>
      </c>
      <c r="M241" s="224">
        <v>14.5</v>
      </c>
      <c r="N241" s="21"/>
      <c r="O241" s="40"/>
    </row>
    <row r="242" spans="1:16" ht="39.950000000000003" customHeight="1" thickBot="1" x14ac:dyDescent="0.3">
      <c r="A242" s="70" t="s">
        <v>626</v>
      </c>
      <c r="B242" s="78">
        <v>28</v>
      </c>
      <c r="C242" s="290">
        <v>3760180727032</v>
      </c>
      <c r="D242" s="79" t="s">
        <v>335</v>
      </c>
      <c r="E242" s="79"/>
      <c r="F242" s="145" t="s">
        <v>829</v>
      </c>
      <c r="G242" s="162" t="e" vm="230">
        <v>#VALUE!</v>
      </c>
      <c r="H242" s="153">
        <v>6</v>
      </c>
      <c r="I242" s="93"/>
      <c r="J242" s="71"/>
      <c r="K242" s="72">
        <v>9.8000000000000007</v>
      </c>
      <c r="L242" s="73">
        <f>I242*K242</f>
        <v>0</v>
      </c>
      <c r="M242" s="225">
        <v>24.5</v>
      </c>
      <c r="N242" s="21"/>
      <c r="O242" s="40"/>
    </row>
    <row r="243" spans="1:16" ht="39.950000000000003" customHeight="1" x14ac:dyDescent="0.25">
      <c r="A243" s="37" t="s">
        <v>626</v>
      </c>
      <c r="B243" s="38">
        <v>29</v>
      </c>
      <c r="C243" s="287">
        <v>3760180727285</v>
      </c>
      <c r="D243" s="26" t="s">
        <v>301</v>
      </c>
      <c r="E243" s="26"/>
      <c r="F243" s="140" t="s">
        <v>999</v>
      </c>
      <c r="G243" s="157" t="e" vm="231">
        <v>#VALUE!</v>
      </c>
      <c r="H243" s="148">
        <v>6</v>
      </c>
      <c r="I243" s="35"/>
      <c r="J243" s="368">
        <f>SUM(I243:I244)</f>
        <v>0</v>
      </c>
      <c r="K243" s="388">
        <v>4.2</v>
      </c>
      <c r="L243" s="389">
        <f>J243*K243</f>
        <v>0</v>
      </c>
      <c r="M243" s="391">
        <v>10.5</v>
      </c>
      <c r="N243" s="21"/>
      <c r="O243" s="40"/>
    </row>
    <row r="244" spans="1:16" ht="39.950000000000003" customHeight="1" thickBot="1" x14ac:dyDescent="0.3">
      <c r="A244" s="50" t="s">
        <v>626</v>
      </c>
      <c r="B244" s="51">
        <v>29</v>
      </c>
      <c r="C244" s="288">
        <v>3760180727278</v>
      </c>
      <c r="D244" s="52" t="s">
        <v>296</v>
      </c>
      <c r="E244" s="52"/>
      <c r="F244" s="143" t="s">
        <v>1000</v>
      </c>
      <c r="G244" s="157" t="e" vm="232">
        <v>#VALUE!</v>
      </c>
      <c r="H244" s="150">
        <v>6</v>
      </c>
      <c r="I244" s="90"/>
      <c r="J244" s="369"/>
      <c r="K244" s="348"/>
      <c r="L244" s="342"/>
      <c r="M244" s="338"/>
      <c r="N244" s="21"/>
      <c r="O244" s="40"/>
    </row>
    <row r="245" spans="1:16" ht="39.950000000000003" customHeight="1" x14ac:dyDescent="0.25">
      <c r="A245" s="212" t="s">
        <v>626</v>
      </c>
      <c r="B245" s="213">
        <v>29</v>
      </c>
      <c r="C245" s="289">
        <v>3760180727131</v>
      </c>
      <c r="D245" s="214" t="s">
        <v>217</v>
      </c>
      <c r="E245" s="215"/>
      <c r="F245" s="216" t="s">
        <v>246</v>
      </c>
      <c r="G245" s="217" t="e" vm="32">
        <v>#VALUE!</v>
      </c>
      <c r="H245" s="218">
        <v>20</v>
      </c>
      <c r="I245" s="219"/>
      <c r="J245" s="359">
        <f>SUM(I245:I247)</f>
        <v>0</v>
      </c>
      <c r="K245" s="374">
        <v>1.92</v>
      </c>
      <c r="L245" s="375">
        <f>J245*K245</f>
        <v>0</v>
      </c>
      <c r="M245" s="377">
        <v>4.8</v>
      </c>
      <c r="N245" s="21"/>
      <c r="O245" s="40"/>
    </row>
    <row r="246" spans="1:16" ht="39.950000000000003" customHeight="1" x14ac:dyDescent="0.25">
      <c r="A246" s="37" t="s">
        <v>626</v>
      </c>
      <c r="B246" s="38">
        <v>29</v>
      </c>
      <c r="C246" s="287">
        <v>3760180727148</v>
      </c>
      <c r="D246" s="26" t="s">
        <v>215</v>
      </c>
      <c r="E246" s="26"/>
      <c r="F246" s="140" t="s">
        <v>243</v>
      </c>
      <c r="G246" s="157" t="e" vm="33">
        <v>#VALUE!</v>
      </c>
      <c r="H246" s="148">
        <v>20</v>
      </c>
      <c r="I246" s="35"/>
      <c r="J246" s="354"/>
      <c r="K246" s="349"/>
      <c r="L246" s="376"/>
      <c r="M246" s="378"/>
      <c r="N246" s="21"/>
      <c r="O246" s="40"/>
    </row>
    <row r="247" spans="1:16" ht="39.950000000000003" customHeight="1" thickBot="1" x14ac:dyDescent="0.3">
      <c r="A247" s="70" t="s">
        <v>626</v>
      </c>
      <c r="B247" s="78">
        <v>29</v>
      </c>
      <c r="C247" s="290">
        <v>3760180727155</v>
      </c>
      <c r="D247" s="79" t="s">
        <v>219</v>
      </c>
      <c r="E247" s="79"/>
      <c r="F247" s="145" t="s">
        <v>248</v>
      </c>
      <c r="G247" s="162" t="e" vm="34">
        <v>#VALUE!</v>
      </c>
      <c r="H247" s="153">
        <v>20</v>
      </c>
      <c r="I247" s="93"/>
      <c r="J247" s="355"/>
      <c r="K247" s="350"/>
      <c r="L247" s="384"/>
      <c r="M247" s="383"/>
      <c r="N247" s="21"/>
      <c r="O247" s="40"/>
    </row>
    <row r="248" spans="1:16" ht="39.950000000000003" customHeight="1" x14ac:dyDescent="0.25">
      <c r="A248" s="54" t="s">
        <v>626</v>
      </c>
      <c r="B248" s="55">
        <v>29</v>
      </c>
      <c r="C248" s="291">
        <v>3760180727261</v>
      </c>
      <c r="D248" s="56" t="s">
        <v>376</v>
      </c>
      <c r="E248" s="56"/>
      <c r="F248" s="144" t="s">
        <v>1002</v>
      </c>
      <c r="G248" s="157" t="e" vm="233">
        <v>#VALUE!</v>
      </c>
      <c r="H248" s="152">
        <v>6</v>
      </c>
      <c r="I248" s="94"/>
      <c r="J248" s="368">
        <f>SUM(I248:I249)</f>
        <v>0</v>
      </c>
      <c r="K248" s="370">
        <v>1</v>
      </c>
      <c r="L248" s="371">
        <f>J248*K248</f>
        <v>0</v>
      </c>
      <c r="M248" s="337">
        <v>2.5</v>
      </c>
      <c r="N248" s="21"/>
      <c r="O248" s="40"/>
    </row>
    <row r="249" spans="1:16" ht="39.950000000000003" customHeight="1" thickBot="1" x14ac:dyDescent="0.3">
      <c r="A249" s="50" t="s">
        <v>626</v>
      </c>
      <c r="B249" s="51">
        <v>29</v>
      </c>
      <c r="C249" s="288">
        <v>3760180727254</v>
      </c>
      <c r="D249" s="52" t="s">
        <v>377</v>
      </c>
      <c r="E249" s="52"/>
      <c r="F249" s="143" t="s">
        <v>1001</v>
      </c>
      <c r="G249" s="157" t="e" vm="234">
        <v>#VALUE!</v>
      </c>
      <c r="H249" s="150">
        <v>6</v>
      </c>
      <c r="I249" s="90"/>
      <c r="J249" s="369"/>
      <c r="K249" s="348"/>
      <c r="L249" s="342"/>
      <c r="M249" s="338"/>
      <c r="N249" s="21"/>
      <c r="O249" s="40"/>
    </row>
    <row r="250" spans="1:16" ht="39.950000000000003" customHeight="1" x14ac:dyDescent="0.25">
      <c r="A250" s="212" t="s">
        <v>626</v>
      </c>
      <c r="B250" s="213">
        <v>55</v>
      </c>
      <c r="C250" s="289">
        <v>3760180727056</v>
      </c>
      <c r="D250" s="214" t="s">
        <v>340</v>
      </c>
      <c r="E250" s="215" t="s">
        <v>601</v>
      </c>
      <c r="F250" s="216" t="s">
        <v>1003</v>
      </c>
      <c r="G250" s="217" t="e" vm="235">
        <v>#VALUE!</v>
      </c>
      <c r="H250" s="218">
        <v>6</v>
      </c>
      <c r="I250" s="219"/>
      <c r="J250" s="385">
        <f>SUM(I250:I251)</f>
        <v>0</v>
      </c>
      <c r="K250" s="339">
        <v>3.6</v>
      </c>
      <c r="L250" s="341">
        <f>J250*K250</f>
        <v>0</v>
      </c>
      <c r="M250" s="343">
        <v>9</v>
      </c>
      <c r="N250" s="21"/>
      <c r="O250" s="40"/>
    </row>
    <row r="251" spans="1:16" ht="39.950000000000003" customHeight="1" x14ac:dyDescent="0.25">
      <c r="A251" s="50" t="s">
        <v>626</v>
      </c>
      <c r="B251" s="51">
        <v>55</v>
      </c>
      <c r="C251" s="288">
        <v>3760180727049</v>
      </c>
      <c r="D251" s="52" t="s">
        <v>339</v>
      </c>
      <c r="E251" s="211" t="s">
        <v>601</v>
      </c>
      <c r="F251" s="143" t="s">
        <v>1004</v>
      </c>
      <c r="G251" s="157" t="e" vm="236">
        <v>#VALUE!</v>
      </c>
      <c r="H251" s="150">
        <v>6</v>
      </c>
      <c r="I251" s="90"/>
      <c r="J251" s="369"/>
      <c r="K251" s="340"/>
      <c r="L251" s="342"/>
      <c r="M251" s="344"/>
      <c r="N251" s="21"/>
      <c r="O251" s="40"/>
    </row>
    <row r="252" spans="1:16" ht="39.950000000000003" customHeight="1" x14ac:dyDescent="0.25">
      <c r="A252" s="37" t="s">
        <v>626</v>
      </c>
      <c r="B252" s="38">
        <v>56</v>
      </c>
      <c r="C252" s="287">
        <v>3760180727995</v>
      </c>
      <c r="D252" s="26" t="s">
        <v>374</v>
      </c>
      <c r="E252" s="53" t="s">
        <v>601</v>
      </c>
      <c r="F252" s="140" t="s">
        <v>1005</v>
      </c>
      <c r="G252" s="165" t="e" vm="237">
        <v>#VALUE!</v>
      </c>
      <c r="H252" s="148">
        <v>20</v>
      </c>
      <c r="I252" s="35"/>
      <c r="J252" s="386">
        <f>SUM(I252:I253)</f>
        <v>0</v>
      </c>
      <c r="K252" s="467">
        <v>0.6</v>
      </c>
      <c r="L252" s="389">
        <f>J252*K252</f>
        <v>0</v>
      </c>
      <c r="M252" s="397">
        <v>1.5</v>
      </c>
      <c r="N252" s="21"/>
      <c r="O252" s="40"/>
    </row>
    <row r="253" spans="1:16" ht="39.950000000000003" customHeight="1" x14ac:dyDescent="0.25">
      <c r="A253" s="37" t="s">
        <v>626</v>
      </c>
      <c r="B253" s="38">
        <v>56</v>
      </c>
      <c r="C253" s="287">
        <v>3760180727988</v>
      </c>
      <c r="D253" s="26" t="s">
        <v>375</v>
      </c>
      <c r="E253" s="53" t="s">
        <v>601</v>
      </c>
      <c r="F253" s="140" t="s">
        <v>1006</v>
      </c>
      <c r="G253" s="157" t="e" vm="238">
        <v>#VALUE!</v>
      </c>
      <c r="H253" s="148">
        <v>20</v>
      </c>
      <c r="I253" s="35"/>
      <c r="J253" s="386"/>
      <c r="K253" s="467"/>
      <c r="L253" s="389"/>
      <c r="M253" s="397"/>
      <c r="N253" s="21"/>
      <c r="O253" s="40"/>
    </row>
    <row r="254" spans="1:16" ht="69.95" customHeight="1" x14ac:dyDescent="0.25">
      <c r="A254" s="41" t="s">
        <v>625</v>
      </c>
      <c r="B254" s="28">
        <v>28</v>
      </c>
      <c r="C254" s="42" t="s">
        <v>466</v>
      </c>
      <c r="D254" s="27" t="s">
        <v>653</v>
      </c>
      <c r="E254" s="28" t="s">
        <v>541</v>
      </c>
      <c r="F254" s="141" t="s">
        <v>589</v>
      </c>
      <c r="G254" s="226" t="e" vm="239">
        <v>#VALUE!</v>
      </c>
      <c r="H254" s="149">
        <v>1</v>
      </c>
      <c r="I254" s="36"/>
      <c r="J254" s="22"/>
      <c r="K254" s="23">
        <v>0</v>
      </c>
      <c r="L254" s="22"/>
      <c r="M254" s="24"/>
      <c r="N254" s="21"/>
      <c r="O254" s="40"/>
      <c r="P254" s="5"/>
    </row>
    <row r="255" spans="1:16" ht="69.95" customHeight="1" x14ac:dyDescent="0.25">
      <c r="A255" s="41" t="s">
        <v>625</v>
      </c>
      <c r="B255" s="28">
        <v>28</v>
      </c>
      <c r="C255" s="42" t="s">
        <v>466</v>
      </c>
      <c r="D255" s="27" t="s">
        <v>654</v>
      </c>
      <c r="E255" s="28" t="s">
        <v>541</v>
      </c>
      <c r="F255" s="141" t="s">
        <v>590</v>
      </c>
      <c r="G255" s="156" t="e" vm="240">
        <v>#VALUE!</v>
      </c>
      <c r="H255" s="149">
        <v>1</v>
      </c>
      <c r="I255" s="36"/>
      <c r="J255" s="22"/>
      <c r="K255" s="23">
        <v>0</v>
      </c>
      <c r="L255" s="22"/>
      <c r="M255" s="24"/>
      <c r="N255" s="21"/>
      <c r="O255" s="40"/>
      <c r="P255" s="5"/>
    </row>
    <row r="256" spans="1:16" ht="69.95" customHeight="1" x14ac:dyDescent="0.25">
      <c r="A256" s="41" t="s">
        <v>625</v>
      </c>
      <c r="B256" s="28">
        <v>28</v>
      </c>
      <c r="C256" s="42" t="s">
        <v>466</v>
      </c>
      <c r="D256" s="27" t="s">
        <v>657</v>
      </c>
      <c r="E256" s="28" t="s">
        <v>541</v>
      </c>
      <c r="F256" s="141" t="s">
        <v>593</v>
      </c>
      <c r="G256" s="156" t="e" vm="241">
        <v>#VALUE!</v>
      </c>
      <c r="H256" s="149">
        <v>1</v>
      </c>
      <c r="I256" s="36"/>
      <c r="J256" s="22"/>
      <c r="K256" s="23">
        <v>0</v>
      </c>
      <c r="L256" s="22"/>
      <c r="M256" s="24"/>
      <c r="N256" s="21"/>
      <c r="O256" s="40"/>
      <c r="P256" s="5"/>
    </row>
    <row r="257" spans="1:17" ht="69.95" customHeight="1" x14ac:dyDescent="0.25">
      <c r="A257" s="41" t="s">
        <v>625</v>
      </c>
      <c r="B257" s="28">
        <v>28</v>
      </c>
      <c r="C257" s="42" t="s">
        <v>466</v>
      </c>
      <c r="D257" s="27" t="s">
        <v>656</v>
      </c>
      <c r="E257" s="28" t="s">
        <v>541</v>
      </c>
      <c r="F257" s="141" t="s">
        <v>592</v>
      </c>
      <c r="G257" s="156" t="e" vm="242">
        <v>#VALUE!</v>
      </c>
      <c r="H257" s="149">
        <v>1</v>
      </c>
      <c r="I257" s="36"/>
      <c r="J257" s="22"/>
      <c r="K257" s="23">
        <v>0</v>
      </c>
      <c r="L257" s="22"/>
      <c r="M257" s="24"/>
      <c r="N257" s="21"/>
      <c r="O257" s="40"/>
      <c r="P257" s="5"/>
    </row>
    <row r="258" spans="1:17" ht="69.95" customHeight="1" thickBot="1" x14ac:dyDescent="0.3">
      <c r="A258" s="41" t="s">
        <v>625</v>
      </c>
      <c r="B258" s="28">
        <v>29</v>
      </c>
      <c r="C258" s="42" t="s">
        <v>466</v>
      </c>
      <c r="D258" s="27" t="s">
        <v>648</v>
      </c>
      <c r="E258" s="28" t="s">
        <v>466</v>
      </c>
      <c r="F258" s="141" t="s">
        <v>588</v>
      </c>
      <c r="G258" s="167" t="e" vm="217">
        <v>#VALUE!</v>
      </c>
      <c r="H258" s="149">
        <v>1</v>
      </c>
      <c r="I258" s="36"/>
      <c r="J258" s="22"/>
      <c r="K258" s="23">
        <v>0</v>
      </c>
      <c r="L258" s="22"/>
      <c r="M258" s="24"/>
      <c r="N258" s="21"/>
      <c r="O258" s="40"/>
      <c r="P258" s="5"/>
    </row>
    <row r="259" spans="1:17" ht="69.95" customHeight="1" x14ac:dyDescent="0.25">
      <c r="A259" s="41" t="s">
        <v>625</v>
      </c>
      <c r="B259" s="28">
        <v>29</v>
      </c>
      <c r="C259" s="42" t="s">
        <v>466</v>
      </c>
      <c r="D259" s="27" t="s">
        <v>642</v>
      </c>
      <c r="E259" s="28" t="s">
        <v>466</v>
      </c>
      <c r="F259" s="248" t="s">
        <v>812</v>
      </c>
      <c r="G259" s="156" t="e" vm="243">
        <v>#VALUE!</v>
      </c>
      <c r="H259" s="149">
        <v>1</v>
      </c>
      <c r="I259" s="36"/>
      <c r="J259" s="22"/>
      <c r="K259" s="23">
        <v>0</v>
      </c>
      <c r="L259" s="22"/>
      <c r="M259" s="24"/>
      <c r="N259" s="21"/>
      <c r="O259" s="40"/>
      <c r="P259" s="5"/>
    </row>
    <row r="260" spans="1:17" ht="69.95" customHeight="1" thickBot="1" x14ac:dyDescent="0.3">
      <c r="A260" s="41" t="s">
        <v>625</v>
      </c>
      <c r="B260" s="28">
        <v>29</v>
      </c>
      <c r="C260" s="42" t="s">
        <v>466</v>
      </c>
      <c r="D260" s="27" t="s">
        <v>1117</v>
      </c>
      <c r="E260" s="28" t="s">
        <v>466</v>
      </c>
      <c r="F260" s="248" t="s">
        <v>813</v>
      </c>
      <c r="G260" s="156" t="e" vm="219">
        <v>#VALUE!</v>
      </c>
      <c r="H260" s="149">
        <v>1</v>
      </c>
      <c r="I260" s="36"/>
      <c r="J260" s="22"/>
      <c r="K260" s="23">
        <v>0</v>
      </c>
      <c r="L260" s="22"/>
      <c r="M260" s="24"/>
      <c r="N260" s="21"/>
      <c r="O260" s="40"/>
      <c r="P260" s="5"/>
    </row>
    <row r="261" spans="1:17" s="8" customFormat="1" ht="90" customHeight="1" x14ac:dyDescent="0.25">
      <c r="A261" s="44" t="s">
        <v>627</v>
      </c>
      <c r="B261" s="14"/>
      <c r="C261" s="183" t="e" vm="244">
        <v>#VALUE!</v>
      </c>
      <c r="D261" s="12" t="s">
        <v>832</v>
      </c>
      <c r="E261" s="13"/>
      <c r="F261" s="13"/>
      <c r="G261" s="163"/>
      <c r="H261" s="15"/>
      <c r="I261" s="13"/>
      <c r="J261" s="13"/>
      <c r="K261" s="183"/>
      <c r="L261" s="183"/>
      <c r="M261" s="183"/>
      <c r="N261" s="16"/>
      <c r="O261" s="45"/>
      <c r="P261" s="7"/>
      <c r="Q261" s="7"/>
    </row>
    <row r="262" spans="1:17" s="1" customFormat="1" ht="39.950000000000003" customHeight="1" x14ac:dyDescent="0.25">
      <c r="A262" s="37" t="s">
        <v>627</v>
      </c>
      <c r="B262" s="38">
        <v>31</v>
      </c>
      <c r="C262" s="287">
        <v>3760426160524</v>
      </c>
      <c r="D262" s="26" t="s">
        <v>435</v>
      </c>
      <c r="E262" s="46"/>
      <c r="F262" s="140" t="s">
        <v>114</v>
      </c>
      <c r="G262" s="165" t="e" vm="245">
        <v>#VALUE!</v>
      </c>
      <c r="H262" s="148">
        <v>6</v>
      </c>
      <c r="I262" s="35"/>
      <c r="J262" s="22"/>
      <c r="K262" s="17">
        <v>6.35</v>
      </c>
      <c r="L262" s="18">
        <f>I262*K262</f>
        <v>0</v>
      </c>
      <c r="M262" s="298">
        <v>16.5</v>
      </c>
      <c r="N262" s="21"/>
      <c r="O262" s="60"/>
    </row>
    <row r="263" spans="1:17" s="1" customFormat="1" ht="39.950000000000003" customHeight="1" x14ac:dyDescent="0.25">
      <c r="A263" s="37" t="s">
        <v>627</v>
      </c>
      <c r="B263" s="38">
        <v>31</v>
      </c>
      <c r="C263" s="287">
        <v>3760426160517</v>
      </c>
      <c r="D263" s="26" t="s">
        <v>436</v>
      </c>
      <c r="E263" s="46"/>
      <c r="F263" s="140" t="s">
        <v>115</v>
      </c>
      <c r="G263" s="157" t="e" vm="246">
        <v>#VALUE!</v>
      </c>
      <c r="H263" s="148">
        <v>6</v>
      </c>
      <c r="I263" s="35"/>
      <c r="J263" s="369">
        <f>SUM(I263:I265)</f>
        <v>0</v>
      </c>
      <c r="K263" s="348">
        <v>7.5</v>
      </c>
      <c r="L263" s="342">
        <f>J263*K263</f>
        <v>0</v>
      </c>
      <c r="M263" s="351">
        <v>19.5</v>
      </c>
      <c r="N263" s="21"/>
      <c r="O263" s="60"/>
    </row>
    <row r="264" spans="1:17" s="1" customFormat="1" ht="39.950000000000003" customHeight="1" x14ac:dyDescent="0.25">
      <c r="A264" s="37" t="s">
        <v>627</v>
      </c>
      <c r="B264" s="38">
        <v>31</v>
      </c>
      <c r="C264" s="287">
        <v>3760426160500</v>
      </c>
      <c r="D264" s="26" t="s">
        <v>437</v>
      </c>
      <c r="E264" s="46"/>
      <c r="F264" s="140" t="s">
        <v>116</v>
      </c>
      <c r="G264" s="157" t="e" vm="247">
        <v>#VALUE!</v>
      </c>
      <c r="H264" s="148">
        <v>6</v>
      </c>
      <c r="I264" s="35"/>
      <c r="J264" s="354"/>
      <c r="K264" s="349"/>
      <c r="L264" s="354"/>
      <c r="M264" s="352"/>
      <c r="N264" s="21"/>
      <c r="O264" s="60"/>
    </row>
    <row r="265" spans="1:17" s="1" customFormat="1" ht="39.950000000000003" customHeight="1" thickBot="1" x14ac:dyDescent="0.3">
      <c r="A265" s="50" t="s">
        <v>627</v>
      </c>
      <c r="B265" s="51">
        <v>31</v>
      </c>
      <c r="C265" s="288">
        <v>3760426160593</v>
      </c>
      <c r="D265" s="52" t="s">
        <v>438</v>
      </c>
      <c r="E265" s="235"/>
      <c r="F265" s="143" t="s">
        <v>553</v>
      </c>
      <c r="G265" s="157" t="e" vm="248">
        <v>#VALUE!</v>
      </c>
      <c r="H265" s="150">
        <v>6</v>
      </c>
      <c r="I265" s="90"/>
      <c r="J265" s="355"/>
      <c r="K265" s="350"/>
      <c r="L265" s="355"/>
      <c r="M265" s="353"/>
      <c r="N265" s="21"/>
      <c r="O265" s="60"/>
    </row>
    <row r="266" spans="1:17" s="1" customFormat="1" ht="39.950000000000003" customHeight="1" x14ac:dyDescent="0.25">
      <c r="A266" s="212" t="s">
        <v>627</v>
      </c>
      <c r="B266" s="213">
        <v>31</v>
      </c>
      <c r="C266" s="289">
        <v>3760426161620</v>
      </c>
      <c r="D266" s="214" t="s">
        <v>833</v>
      </c>
      <c r="E266" s="238"/>
      <c r="F266" s="254" t="s">
        <v>1007</v>
      </c>
      <c r="G266" s="217" t="e" vm="249">
        <v>#VALUE!</v>
      </c>
      <c r="H266" s="218">
        <v>6</v>
      </c>
      <c r="I266" s="219"/>
      <c r="J266" s="22"/>
      <c r="K266" s="223">
        <v>2.6</v>
      </c>
      <c r="L266" s="188">
        <f>I266*K266</f>
        <v>0</v>
      </c>
      <c r="M266" s="224">
        <v>6.5</v>
      </c>
      <c r="N266" s="21"/>
      <c r="O266" s="60"/>
    </row>
    <row r="267" spans="1:17" s="1" customFormat="1" ht="39.950000000000003" customHeight="1" x14ac:dyDescent="0.25">
      <c r="A267" s="37" t="s">
        <v>627</v>
      </c>
      <c r="B267" s="38">
        <v>31</v>
      </c>
      <c r="C267" s="287">
        <v>3760426161637</v>
      </c>
      <c r="D267" s="26" t="s">
        <v>834</v>
      </c>
      <c r="E267" s="46"/>
      <c r="F267" s="230" t="s">
        <v>1008</v>
      </c>
      <c r="G267" s="157" t="e" vm="250">
        <v>#VALUE!</v>
      </c>
      <c r="H267" s="148">
        <v>6</v>
      </c>
      <c r="I267" s="35"/>
      <c r="J267" s="354">
        <f>SUM(I267:I269)</f>
        <v>0</v>
      </c>
      <c r="K267" s="348">
        <v>3.4</v>
      </c>
      <c r="L267" s="342">
        <f>J267*K267</f>
        <v>0</v>
      </c>
      <c r="M267" s="351">
        <v>8.5</v>
      </c>
      <c r="N267" s="21"/>
      <c r="O267" s="60"/>
    </row>
    <row r="268" spans="1:17" s="1" customFormat="1" ht="39.950000000000003" customHeight="1" x14ac:dyDescent="0.25">
      <c r="A268" s="37" t="s">
        <v>627</v>
      </c>
      <c r="B268" s="38">
        <v>31</v>
      </c>
      <c r="C268" s="287">
        <v>3760426161651</v>
      </c>
      <c r="D268" s="26" t="s">
        <v>835</v>
      </c>
      <c r="E268" s="46"/>
      <c r="F268" s="230" t="s">
        <v>1009</v>
      </c>
      <c r="G268" s="157" t="e" vm="251">
        <v>#VALUE!</v>
      </c>
      <c r="H268" s="148">
        <v>6</v>
      </c>
      <c r="I268" s="35"/>
      <c r="J268" s="354"/>
      <c r="K268" s="349"/>
      <c r="L268" s="354"/>
      <c r="M268" s="352"/>
      <c r="N268" s="21"/>
      <c r="O268" s="60"/>
    </row>
    <row r="269" spans="1:17" s="1" customFormat="1" ht="39.950000000000003" customHeight="1" thickBot="1" x14ac:dyDescent="0.3">
      <c r="A269" s="70" t="s">
        <v>627</v>
      </c>
      <c r="B269" s="78">
        <v>31</v>
      </c>
      <c r="C269" s="288">
        <v>3760426161644</v>
      </c>
      <c r="D269" s="79" t="s">
        <v>836</v>
      </c>
      <c r="E269" s="80"/>
      <c r="F269" s="233" t="s">
        <v>1010</v>
      </c>
      <c r="G269" s="162" t="e" vm="252">
        <v>#VALUE!</v>
      </c>
      <c r="H269" s="153">
        <v>6</v>
      </c>
      <c r="I269" s="93"/>
      <c r="J269" s="355"/>
      <c r="K269" s="350"/>
      <c r="L269" s="355"/>
      <c r="M269" s="353"/>
      <c r="N269" s="21"/>
      <c r="O269" s="60"/>
    </row>
    <row r="270" spans="1:17" s="1" customFormat="1" ht="39.950000000000003" customHeight="1" x14ac:dyDescent="0.25">
      <c r="A270" s="54" t="s">
        <v>627</v>
      </c>
      <c r="B270" s="55">
        <v>31</v>
      </c>
      <c r="C270" s="289">
        <v>3760426160760</v>
      </c>
      <c r="D270" s="56" t="s">
        <v>581</v>
      </c>
      <c r="E270" s="82"/>
      <c r="F270" s="144" t="s">
        <v>583</v>
      </c>
      <c r="G270" s="157" t="e" vm="253">
        <v>#VALUE!</v>
      </c>
      <c r="H270" s="152">
        <v>6</v>
      </c>
      <c r="I270" s="94"/>
      <c r="J270" s="368">
        <f>SUM(I270:I271)</f>
        <v>0</v>
      </c>
      <c r="K270" s="370">
        <v>6.6</v>
      </c>
      <c r="L270" s="371">
        <f>J270*K270</f>
        <v>0</v>
      </c>
      <c r="M270" s="337">
        <v>16.5</v>
      </c>
      <c r="N270" s="21"/>
      <c r="O270" s="60"/>
    </row>
    <row r="271" spans="1:17" s="1" customFormat="1" ht="39.950000000000003" customHeight="1" thickBot="1" x14ac:dyDescent="0.3">
      <c r="A271" s="50" t="s">
        <v>627</v>
      </c>
      <c r="B271" s="51">
        <v>31</v>
      </c>
      <c r="C271" s="288">
        <v>3760426160753</v>
      </c>
      <c r="D271" s="52" t="s">
        <v>582</v>
      </c>
      <c r="E271" s="235"/>
      <c r="F271" s="143" t="s">
        <v>584</v>
      </c>
      <c r="G271" s="157" t="e" vm="254">
        <v>#VALUE!</v>
      </c>
      <c r="H271" s="150">
        <v>6</v>
      </c>
      <c r="I271" s="90"/>
      <c r="J271" s="369"/>
      <c r="K271" s="348"/>
      <c r="L271" s="342"/>
      <c r="M271" s="338"/>
      <c r="N271" s="21"/>
      <c r="O271" s="60"/>
    </row>
    <row r="272" spans="1:17" s="1" customFormat="1" ht="39.950000000000003" customHeight="1" x14ac:dyDescent="0.25">
      <c r="A272" s="212" t="s">
        <v>627</v>
      </c>
      <c r="B272" s="213">
        <v>32</v>
      </c>
      <c r="C272" s="289">
        <v>3760426160388</v>
      </c>
      <c r="D272" s="214" t="s">
        <v>441</v>
      </c>
      <c r="E272" s="238"/>
      <c r="F272" s="216" t="s">
        <v>345</v>
      </c>
      <c r="G272" s="217" t="e" vm="255">
        <v>#VALUE!</v>
      </c>
      <c r="H272" s="218">
        <v>6</v>
      </c>
      <c r="I272" s="219"/>
      <c r="J272" s="190"/>
      <c r="K272" s="223">
        <v>4.2</v>
      </c>
      <c r="L272" s="188">
        <f>I272*K272</f>
        <v>0</v>
      </c>
      <c r="M272" s="224">
        <v>10.5</v>
      </c>
      <c r="N272" s="21"/>
      <c r="O272" s="60"/>
    </row>
    <row r="273" spans="1:16" s="1" customFormat="1" ht="39.950000000000003" customHeight="1" x14ac:dyDescent="0.25">
      <c r="A273" s="37" t="s">
        <v>627</v>
      </c>
      <c r="B273" s="38">
        <v>32</v>
      </c>
      <c r="C273" s="287">
        <v>3760426160401</v>
      </c>
      <c r="D273" s="26" t="s">
        <v>442</v>
      </c>
      <c r="E273" s="46"/>
      <c r="F273" s="140" t="s">
        <v>1011</v>
      </c>
      <c r="G273" s="157" t="e" vm="256">
        <v>#VALUE!</v>
      </c>
      <c r="H273" s="148">
        <v>6</v>
      </c>
      <c r="I273" s="35"/>
      <c r="J273" s="369">
        <f>SUM(I273:I275)</f>
        <v>0</v>
      </c>
      <c r="K273" s="348">
        <v>5</v>
      </c>
      <c r="L273" s="342">
        <f>J273*K273</f>
        <v>0</v>
      </c>
      <c r="M273" s="395">
        <v>12.5</v>
      </c>
      <c r="N273" s="21"/>
      <c r="O273" s="60"/>
    </row>
    <row r="274" spans="1:16" s="1" customFormat="1" ht="39.950000000000003" customHeight="1" x14ac:dyDescent="0.25">
      <c r="A274" s="37" t="s">
        <v>627</v>
      </c>
      <c r="B274" s="38">
        <v>32</v>
      </c>
      <c r="C274" s="287">
        <v>3760426160722</v>
      </c>
      <c r="D274" s="26" t="s">
        <v>443</v>
      </c>
      <c r="E274" s="46"/>
      <c r="F274" s="140" t="s">
        <v>401</v>
      </c>
      <c r="G274" s="157" t="e" vm="257">
        <v>#VALUE!</v>
      </c>
      <c r="H274" s="148">
        <v>6</v>
      </c>
      <c r="I274" s="35"/>
      <c r="J274" s="354"/>
      <c r="K274" s="349"/>
      <c r="L274" s="354"/>
      <c r="M274" s="396"/>
      <c r="N274" s="21"/>
      <c r="O274" s="60"/>
    </row>
    <row r="275" spans="1:16" s="1" customFormat="1" ht="39.950000000000003" customHeight="1" thickBot="1" x14ac:dyDescent="0.3">
      <c r="A275" s="70" t="s">
        <v>627</v>
      </c>
      <c r="B275" s="78">
        <v>32</v>
      </c>
      <c r="C275" s="290">
        <v>3760426160395</v>
      </c>
      <c r="D275" s="79" t="s">
        <v>444</v>
      </c>
      <c r="E275" s="80"/>
      <c r="F275" s="145" t="s">
        <v>344</v>
      </c>
      <c r="G275" s="162" t="e" vm="258">
        <v>#VALUE!</v>
      </c>
      <c r="H275" s="153">
        <v>6</v>
      </c>
      <c r="I275" s="93"/>
      <c r="J275" s="355"/>
      <c r="K275" s="350"/>
      <c r="L275" s="355"/>
      <c r="M275" s="480"/>
      <c r="N275" s="21"/>
      <c r="O275" s="60"/>
    </row>
    <row r="276" spans="1:16" s="1" customFormat="1" ht="39.950000000000003" customHeight="1" x14ac:dyDescent="0.25">
      <c r="A276" s="54" t="s">
        <v>627</v>
      </c>
      <c r="B276" s="55">
        <v>32</v>
      </c>
      <c r="C276" s="291">
        <v>3760426160272</v>
      </c>
      <c r="D276" s="56" t="s">
        <v>426</v>
      </c>
      <c r="E276" s="82"/>
      <c r="F276" s="144" t="s">
        <v>229</v>
      </c>
      <c r="G276" s="157" t="e" vm="41">
        <v>#VALUE!</v>
      </c>
      <c r="H276" s="152">
        <v>20</v>
      </c>
      <c r="I276" s="94"/>
      <c r="J276" s="368">
        <f>SUM(I276:I277)</f>
        <v>0</v>
      </c>
      <c r="K276" s="370">
        <v>1.92</v>
      </c>
      <c r="L276" s="371">
        <f>J276*K276</f>
        <v>0</v>
      </c>
      <c r="M276" s="337">
        <v>4.8</v>
      </c>
      <c r="N276" s="21"/>
      <c r="O276" s="60"/>
    </row>
    <row r="277" spans="1:16" s="1" customFormat="1" ht="39.950000000000003" customHeight="1" thickBot="1" x14ac:dyDescent="0.3">
      <c r="A277" s="50" t="s">
        <v>627</v>
      </c>
      <c r="B277" s="51">
        <v>32</v>
      </c>
      <c r="C277" s="288">
        <v>3760426160746</v>
      </c>
      <c r="D277" s="52" t="s">
        <v>449</v>
      </c>
      <c r="E277" s="235"/>
      <c r="F277" s="143" t="s">
        <v>228</v>
      </c>
      <c r="G277" s="157" t="e" vm="42">
        <v>#VALUE!</v>
      </c>
      <c r="H277" s="150">
        <v>20</v>
      </c>
      <c r="I277" s="90"/>
      <c r="J277" s="369"/>
      <c r="K277" s="369"/>
      <c r="L277" s="369"/>
      <c r="M277" s="369"/>
      <c r="N277" s="21"/>
      <c r="O277" s="60"/>
    </row>
    <row r="278" spans="1:16" s="1" customFormat="1" ht="39.950000000000003" customHeight="1" x14ac:dyDescent="0.25">
      <c r="A278" s="212" t="s">
        <v>627</v>
      </c>
      <c r="B278" s="213">
        <v>32</v>
      </c>
      <c r="C278" s="289">
        <v>3760426160364</v>
      </c>
      <c r="D278" s="214" t="s">
        <v>447</v>
      </c>
      <c r="E278" s="238"/>
      <c r="F278" s="216" t="s">
        <v>378</v>
      </c>
      <c r="G278" s="217" t="e" vm="259">
        <v>#VALUE!</v>
      </c>
      <c r="H278" s="218">
        <v>6</v>
      </c>
      <c r="I278" s="219"/>
      <c r="J278" s="385">
        <f>SUM(I278:I279)</f>
        <v>0</v>
      </c>
      <c r="K278" s="387">
        <v>1</v>
      </c>
      <c r="L278" s="341">
        <f>J278*K278</f>
        <v>0</v>
      </c>
      <c r="M278" s="390">
        <v>2.5</v>
      </c>
      <c r="N278" s="21"/>
      <c r="O278" s="60"/>
    </row>
    <row r="279" spans="1:16" s="1" customFormat="1" ht="39.950000000000003" customHeight="1" thickBot="1" x14ac:dyDescent="0.3">
      <c r="A279" s="70" t="s">
        <v>627</v>
      </c>
      <c r="B279" s="78">
        <v>32</v>
      </c>
      <c r="C279" s="290">
        <v>3760426160357</v>
      </c>
      <c r="D279" s="79" t="s">
        <v>448</v>
      </c>
      <c r="E279" s="80"/>
      <c r="F279" s="145" t="s">
        <v>379</v>
      </c>
      <c r="G279" s="162" t="e" vm="260">
        <v>#VALUE!</v>
      </c>
      <c r="H279" s="153">
        <v>6</v>
      </c>
      <c r="I279" s="93"/>
      <c r="J279" s="402"/>
      <c r="K279" s="402"/>
      <c r="L279" s="402"/>
      <c r="M279" s="402"/>
      <c r="N279" s="21"/>
      <c r="O279" s="60"/>
    </row>
    <row r="280" spans="1:16" s="1" customFormat="1" ht="39.950000000000003" customHeight="1" x14ac:dyDescent="0.25">
      <c r="A280" s="54" t="s">
        <v>627</v>
      </c>
      <c r="B280" s="55">
        <v>55</v>
      </c>
      <c r="C280" s="291">
        <v>3760426160715</v>
      </c>
      <c r="D280" s="56" t="s">
        <v>439</v>
      </c>
      <c r="E280" s="210" t="s">
        <v>601</v>
      </c>
      <c r="F280" s="144" t="s">
        <v>1013</v>
      </c>
      <c r="G280" s="157" t="e" vm="261">
        <v>#VALUE!</v>
      </c>
      <c r="H280" s="152">
        <v>6</v>
      </c>
      <c r="I280" s="94"/>
      <c r="J280" s="368">
        <f>SUM(I280:I281)</f>
        <v>0</v>
      </c>
      <c r="K280" s="424">
        <v>3.6</v>
      </c>
      <c r="L280" s="371">
        <f>J280*K280</f>
        <v>0</v>
      </c>
      <c r="M280" s="427">
        <v>9</v>
      </c>
      <c r="N280" s="21"/>
      <c r="O280" s="60"/>
    </row>
    <row r="281" spans="1:16" s="1" customFormat="1" ht="39.950000000000003" customHeight="1" x14ac:dyDescent="0.25">
      <c r="A281" s="37" t="s">
        <v>627</v>
      </c>
      <c r="B281" s="38">
        <v>55</v>
      </c>
      <c r="C281" s="287">
        <v>3760426160494</v>
      </c>
      <c r="D281" s="26" t="s">
        <v>440</v>
      </c>
      <c r="E281" s="53" t="s">
        <v>601</v>
      </c>
      <c r="F281" s="140" t="s">
        <v>1012</v>
      </c>
      <c r="G281" s="157" t="e" vm="262">
        <v>#VALUE!</v>
      </c>
      <c r="H281" s="148">
        <v>6</v>
      </c>
      <c r="I281" s="35"/>
      <c r="J281" s="386"/>
      <c r="K281" s="471"/>
      <c r="L281" s="386"/>
      <c r="M281" s="471"/>
      <c r="N281" s="21"/>
      <c r="O281" s="60"/>
    </row>
    <row r="282" spans="1:16" s="1" customFormat="1" ht="39.950000000000003" customHeight="1" x14ac:dyDescent="0.25">
      <c r="A282" s="37" t="s">
        <v>627</v>
      </c>
      <c r="B282" s="38">
        <v>56</v>
      </c>
      <c r="C282" s="287">
        <v>3760426160371</v>
      </c>
      <c r="D282" s="26" t="s">
        <v>445</v>
      </c>
      <c r="E282" s="53" t="s">
        <v>601</v>
      </c>
      <c r="F282" s="140" t="s">
        <v>380</v>
      </c>
      <c r="G282" s="157" t="e" vm="263">
        <v>#VALUE!</v>
      </c>
      <c r="H282" s="148">
        <v>20</v>
      </c>
      <c r="I282" s="35"/>
      <c r="J282" s="386">
        <f>SUM(I282:I283)</f>
        <v>0</v>
      </c>
      <c r="K282" s="467">
        <v>0.6</v>
      </c>
      <c r="L282" s="389">
        <f>J282*K282</f>
        <v>0</v>
      </c>
      <c r="M282" s="397">
        <v>1.5</v>
      </c>
      <c r="N282" s="21"/>
      <c r="O282" s="60"/>
    </row>
    <row r="283" spans="1:16" s="1" customFormat="1" ht="39.950000000000003" customHeight="1" x14ac:dyDescent="0.25">
      <c r="A283" s="37" t="s">
        <v>627</v>
      </c>
      <c r="B283" s="38">
        <v>56</v>
      </c>
      <c r="C283" s="287">
        <v>3760426160739</v>
      </c>
      <c r="D283" s="26" t="s">
        <v>446</v>
      </c>
      <c r="E283" s="53" t="s">
        <v>601</v>
      </c>
      <c r="F283" s="140" t="s">
        <v>381</v>
      </c>
      <c r="G283" s="157" t="e" vm="264">
        <v>#VALUE!</v>
      </c>
      <c r="H283" s="148">
        <v>20</v>
      </c>
      <c r="I283" s="35"/>
      <c r="J283" s="386"/>
      <c r="K283" s="471"/>
      <c r="L283" s="386"/>
      <c r="M283" s="471"/>
      <c r="N283" s="21"/>
      <c r="O283" s="60"/>
    </row>
    <row r="284" spans="1:16" ht="69.95" customHeight="1" x14ac:dyDescent="0.25">
      <c r="A284" s="41" t="s">
        <v>627</v>
      </c>
      <c r="B284" s="28">
        <v>31</v>
      </c>
      <c r="C284" s="42" t="s">
        <v>466</v>
      </c>
      <c r="D284" s="27" t="s">
        <v>649</v>
      </c>
      <c r="E284" s="28" t="s">
        <v>541</v>
      </c>
      <c r="F284" s="141" t="s">
        <v>618</v>
      </c>
      <c r="G284" s="226" t="e" vm="265">
        <v>#VALUE!</v>
      </c>
      <c r="H284" s="149">
        <v>1</v>
      </c>
      <c r="I284" s="36"/>
      <c r="J284" s="22"/>
      <c r="K284" s="23">
        <v>0</v>
      </c>
      <c r="L284" s="22"/>
      <c r="M284" s="24"/>
      <c r="N284" s="21"/>
      <c r="O284" s="40"/>
      <c r="P284" s="5"/>
    </row>
    <row r="285" spans="1:16" ht="69.95" customHeight="1" x14ac:dyDescent="0.25">
      <c r="A285" s="41" t="s">
        <v>627</v>
      </c>
      <c r="B285" s="28">
        <v>31</v>
      </c>
      <c r="C285" s="42" t="s">
        <v>466</v>
      </c>
      <c r="D285" s="27" t="s">
        <v>650</v>
      </c>
      <c r="E285" s="28" t="s">
        <v>541</v>
      </c>
      <c r="F285" s="141" t="s">
        <v>844</v>
      </c>
      <c r="G285" s="156" t="e" vm="266">
        <v>#VALUE!</v>
      </c>
      <c r="H285" s="149">
        <v>1</v>
      </c>
      <c r="I285" s="36"/>
      <c r="J285" s="22"/>
      <c r="K285" s="23">
        <v>0</v>
      </c>
      <c r="L285" s="22"/>
      <c r="M285" s="24"/>
      <c r="N285" s="21"/>
      <c r="O285" s="40"/>
      <c r="P285" s="5"/>
    </row>
    <row r="286" spans="1:16" ht="69.95" customHeight="1" x14ac:dyDescent="0.25">
      <c r="A286" s="41" t="s">
        <v>627</v>
      </c>
      <c r="B286" s="28">
        <v>31</v>
      </c>
      <c r="C286" s="42" t="s">
        <v>466</v>
      </c>
      <c r="D286" s="27" t="s">
        <v>651</v>
      </c>
      <c r="E286" s="28" t="s">
        <v>541</v>
      </c>
      <c r="F286" s="141" t="s">
        <v>845</v>
      </c>
      <c r="G286" s="156" t="e" vm="267">
        <v>#VALUE!</v>
      </c>
      <c r="H286" s="149">
        <v>1</v>
      </c>
      <c r="I286" s="36"/>
      <c r="J286" s="22"/>
      <c r="K286" s="23">
        <v>0</v>
      </c>
      <c r="L286" s="22"/>
      <c r="M286" s="24"/>
      <c r="N286" s="21"/>
      <c r="O286" s="40"/>
      <c r="P286" s="5"/>
    </row>
    <row r="287" spans="1:16" ht="69.95" customHeight="1" thickBot="1" x14ac:dyDescent="0.3">
      <c r="A287" s="41" t="s">
        <v>627</v>
      </c>
      <c r="B287" s="28">
        <v>32</v>
      </c>
      <c r="C287" s="42" t="s">
        <v>466</v>
      </c>
      <c r="D287" s="27" t="s">
        <v>648</v>
      </c>
      <c r="E287" s="28" t="s">
        <v>466</v>
      </c>
      <c r="F287" s="141" t="s">
        <v>588</v>
      </c>
      <c r="G287" s="167" t="e" vm="217">
        <v>#VALUE!</v>
      </c>
      <c r="H287" s="149">
        <v>1</v>
      </c>
      <c r="I287" s="36"/>
      <c r="J287" s="22"/>
      <c r="K287" s="23">
        <v>0</v>
      </c>
      <c r="L287" s="22"/>
      <c r="M287" s="24"/>
      <c r="N287" s="21"/>
      <c r="O287" s="40"/>
      <c r="P287" s="5"/>
    </row>
    <row r="288" spans="1:16" ht="69.95" customHeight="1" x14ac:dyDescent="0.25">
      <c r="A288" s="41" t="s">
        <v>627</v>
      </c>
      <c r="B288" s="28">
        <v>32</v>
      </c>
      <c r="C288" s="42" t="s">
        <v>466</v>
      </c>
      <c r="D288" s="27" t="s">
        <v>642</v>
      </c>
      <c r="E288" s="28" t="s">
        <v>466</v>
      </c>
      <c r="F288" s="248" t="s">
        <v>812</v>
      </c>
      <c r="G288" s="156" t="e" vm="243">
        <v>#VALUE!</v>
      </c>
      <c r="H288" s="149">
        <v>1</v>
      </c>
      <c r="I288" s="36"/>
      <c r="J288" s="22"/>
      <c r="K288" s="23">
        <v>0</v>
      </c>
      <c r="L288" s="22"/>
      <c r="M288" s="24"/>
      <c r="N288" s="21"/>
      <c r="O288" s="40"/>
      <c r="P288" s="5"/>
    </row>
    <row r="289" spans="1:17" ht="69.95" customHeight="1" thickBot="1" x14ac:dyDescent="0.3">
      <c r="A289" s="41" t="s">
        <v>627</v>
      </c>
      <c r="B289" s="28">
        <v>32</v>
      </c>
      <c r="C289" s="42" t="s">
        <v>466</v>
      </c>
      <c r="D289" s="27" t="s">
        <v>1117</v>
      </c>
      <c r="E289" s="28" t="s">
        <v>466</v>
      </c>
      <c r="F289" s="248" t="s">
        <v>813</v>
      </c>
      <c r="G289" s="156" t="e" vm="219">
        <v>#VALUE!</v>
      </c>
      <c r="H289" s="149">
        <v>1</v>
      </c>
      <c r="I289" s="36"/>
      <c r="J289" s="22"/>
      <c r="K289" s="23">
        <v>0</v>
      </c>
      <c r="L289" s="22"/>
      <c r="M289" s="24"/>
      <c r="N289" s="21"/>
      <c r="O289" s="40"/>
      <c r="P289" s="5"/>
    </row>
    <row r="290" spans="1:17" s="8" customFormat="1" ht="90" customHeight="1" x14ac:dyDescent="0.25">
      <c r="A290" s="44" t="s">
        <v>837</v>
      </c>
      <c r="B290" s="14"/>
      <c r="C290" s="183" t="e" vm="268">
        <v>#VALUE!</v>
      </c>
      <c r="D290" s="12" t="s">
        <v>837</v>
      </c>
      <c r="E290" s="13"/>
      <c r="F290" s="13"/>
      <c r="G290" s="163"/>
      <c r="H290" s="15"/>
      <c r="I290" s="13"/>
      <c r="J290" s="13"/>
      <c r="K290" s="183"/>
      <c r="L290" s="183"/>
      <c r="M290" s="183"/>
      <c r="N290" s="16"/>
      <c r="O290" s="45"/>
      <c r="P290" s="7"/>
      <c r="Q290" s="7"/>
    </row>
    <row r="291" spans="1:17" s="1" customFormat="1" ht="39.950000000000003" customHeight="1" x14ac:dyDescent="0.25">
      <c r="A291" s="37" t="s">
        <v>837</v>
      </c>
      <c r="B291" s="38">
        <v>34</v>
      </c>
      <c r="C291" s="287">
        <v>3760426161699</v>
      </c>
      <c r="D291" s="26" t="s">
        <v>846</v>
      </c>
      <c r="E291" s="46" t="s">
        <v>424</v>
      </c>
      <c r="F291" s="230" t="s">
        <v>1014</v>
      </c>
      <c r="G291" s="165" t="e" vm="269">
        <v>#VALUE!</v>
      </c>
      <c r="H291" s="148">
        <v>6</v>
      </c>
      <c r="I291" s="35"/>
      <c r="J291" s="369">
        <f>SUM(I291:I293)</f>
        <v>0</v>
      </c>
      <c r="K291" s="348">
        <v>7.5</v>
      </c>
      <c r="L291" s="342">
        <f>J291*K291</f>
        <v>0</v>
      </c>
      <c r="M291" s="338">
        <v>19.5</v>
      </c>
      <c r="N291" s="21"/>
      <c r="O291" s="60"/>
    </row>
    <row r="292" spans="1:17" s="1" customFormat="1" ht="39.950000000000003" customHeight="1" x14ac:dyDescent="0.25">
      <c r="A292" s="37" t="s">
        <v>837</v>
      </c>
      <c r="B292" s="38">
        <v>34</v>
      </c>
      <c r="C292" s="287">
        <v>3760426161705</v>
      </c>
      <c r="D292" s="26" t="s">
        <v>847</v>
      </c>
      <c r="E292" s="46" t="s">
        <v>424</v>
      </c>
      <c r="F292" s="230" t="s">
        <v>1015</v>
      </c>
      <c r="G292" s="157" t="e" vm="270">
        <v>#VALUE!</v>
      </c>
      <c r="H292" s="148">
        <v>6</v>
      </c>
      <c r="I292" s="35"/>
      <c r="J292" s="354"/>
      <c r="K292" s="349"/>
      <c r="L292" s="376"/>
      <c r="M292" s="378"/>
      <c r="N292" s="21"/>
      <c r="O292" s="60"/>
    </row>
    <row r="293" spans="1:17" s="1" customFormat="1" ht="39.950000000000003" customHeight="1" x14ac:dyDescent="0.25">
      <c r="A293" s="37" t="s">
        <v>837</v>
      </c>
      <c r="B293" s="38">
        <v>34</v>
      </c>
      <c r="C293" s="287">
        <v>3760426161712</v>
      </c>
      <c r="D293" s="26" t="s">
        <v>848</v>
      </c>
      <c r="E293" s="46" t="s">
        <v>424</v>
      </c>
      <c r="F293" s="230" t="s">
        <v>1016</v>
      </c>
      <c r="G293" s="157" t="e" vm="271">
        <v>#VALUE!</v>
      </c>
      <c r="H293" s="148">
        <v>6</v>
      </c>
      <c r="I293" s="35"/>
      <c r="J293" s="368"/>
      <c r="K293" s="370"/>
      <c r="L293" s="371"/>
      <c r="M293" s="337"/>
      <c r="N293" s="21"/>
      <c r="O293" s="60"/>
    </row>
    <row r="294" spans="1:17" s="1" customFormat="1" ht="39.950000000000003" customHeight="1" x14ac:dyDescent="0.25">
      <c r="A294" s="37" t="s">
        <v>837</v>
      </c>
      <c r="B294" s="38">
        <v>34</v>
      </c>
      <c r="C294" s="287">
        <v>3760426161729</v>
      </c>
      <c r="D294" s="26" t="s">
        <v>849</v>
      </c>
      <c r="E294" s="46" t="s">
        <v>424</v>
      </c>
      <c r="F294" s="230" t="s">
        <v>1017</v>
      </c>
      <c r="G294" s="157" t="e" vm="272">
        <v>#VALUE!</v>
      </c>
      <c r="H294" s="148">
        <v>6</v>
      </c>
      <c r="I294" s="35"/>
      <c r="J294" s="369">
        <f>SUM(I294:I296)</f>
        <v>0</v>
      </c>
      <c r="K294" s="348">
        <v>6.6</v>
      </c>
      <c r="L294" s="342">
        <f>J294*K294</f>
        <v>0</v>
      </c>
      <c r="M294" s="338">
        <v>16.5</v>
      </c>
      <c r="N294" s="21"/>
      <c r="O294" s="60"/>
    </row>
    <row r="295" spans="1:17" s="1" customFormat="1" ht="39.950000000000003" customHeight="1" x14ac:dyDescent="0.25">
      <c r="A295" s="37" t="s">
        <v>837</v>
      </c>
      <c r="B295" s="38">
        <v>34</v>
      </c>
      <c r="C295" s="287">
        <v>3760426161682</v>
      </c>
      <c r="D295" s="26" t="s">
        <v>850</v>
      </c>
      <c r="E295" s="46" t="s">
        <v>424</v>
      </c>
      <c r="F295" s="230" t="s">
        <v>1018</v>
      </c>
      <c r="G295" s="157" t="e" vm="273">
        <v>#VALUE!</v>
      </c>
      <c r="H295" s="148">
        <v>6</v>
      </c>
      <c r="I295" s="35"/>
      <c r="J295" s="354"/>
      <c r="K295" s="349"/>
      <c r="L295" s="376"/>
      <c r="M295" s="378"/>
      <c r="N295" s="21"/>
      <c r="O295" s="60"/>
    </row>
    <row r="296" spans="1:17" s="1" customFormat="1" ht="39.950000000000003" customHeight="1" x14ac:dyDescent="0.25">
      <c r="A296" s="37" t="s">
        <v>837</v>
      </c>
      <c r="B296" s="38">
        <v>34</v>
      </c>
      <c r="C296" s="287">
        <v>3760426161675</v>
      </c>
      <c r="D296" s="26" t="s">
        <v>851</v>
      </c>
      <c r="E296" s="46" t="s">
        <v>424</v>
      </c>
      <c r="F296" s="230" t="s">
        <v>1019</v>
      </c>
      <c r="G296" s="157" t="e" vm="274">
        <v>#VALUE!</v>
      </c>
      <c r="H296" s="148">
        <v>6</v>
      </c>
      <c r="I296" s="35"/>
      <c r="J296" s="368"/>
      <c r="K296" s="370"/>
      <c r="L296" s="371"/>
      <c r="M296" s="337"/>
      <c r="N296" s="21"/>
      <c r="O296" s="60"/>
    </row>
    <row r="297" spans="1:17" s="1" customFormat="1" ht="69.95" customHeight="1" x14ac:dyDescent="0.25">
      <c r="A297" s="41" t="s">
        <v>837</v>
      </c>
      <c r="B297" s="28">
        <v>34</v>
      </c>
      <c r="C297" s="42" t="s">
        <v>466</v>
      </c>
      <c r="D297" s="27" t="s">
        <v>652</v>
      </c>
      <c r="E297" s="28" t="s">
        <v>541</v>
      </c>
      <c r="F297" s="141" t="s">
        <v>620</v>
      </c>
      <c r="G297" s="259" t="e" vm="275">
        <v>#VALUE!</v>
      </c>
      <c r="H297" s="149">
        <v>1</v>
      </c>
      <c r="I297" s="36"/>
      <c r="J297" s="22"/>
      <c r="K297" s="23">
        <v>0</v>
      </c>
      <c r="L297" s="22"/>
      <c r="M297" s="24"/>
      <c r="N297" s="21"/>
      <c r="O297" s="60"/>
    </row>
    <row r="298" spans="1:17" s="1" customFormat="1" ht="69.95" customHeight="1" thickBot="1" x14ac:dyDescent="0.3">
      <c r="A298" s="41" t="s">
        <v>837</v>
      </c>
      <c r="B298" s="28">
        <v>34</v>
      </c>
      <c r="C298" s="42" t="s">
        <v>466</v>
      </c>
      <c r="D298" s="27" t="s">
        <v>649</v>
      </c>
      <c r="E298" s="28" t="s">
        <v>541</v>
      </c>
      <c r="F298" s="141" t="s">
        <v>619</v>
      </c>
      <c r="G298" s="226" t="e" vm="276">
        <v>#VALUE!</v>
      </c>
      <c r="H298" s="149">
        <v>1</v>
      </c>
      <c r="I298" s="36"/>
      <c r="J298" s="22"/>
      <c r="K298" s="23">
        <v>0</v>
      </c>
      <c r="L298" s="22"/>
      <c r="M298" s="24"/>
      <c r="N298" s="21"/>
      <c r="O298" s="60"/>
    </row>
    <row r="299" spans="1:17" s="8" customFormat="1" ht="90" customHeight="1" x14ac:dyDescent="0.25">
      <c r="A299" s="44" t="s">
        <v>628</v>
      </c>
      <c r="B299" s="14"/>
      <c r="C299" s="13" t="e" vm="277">
        <v>#VALUE!</v>
      </c>
      <c r="D299" s="12" t="s">
        <v>628</v>
      </c>
      <c r="E299" s="13"/>
      <c r="F299" s="13"/>
      <c r="G299" s="163"/>
      <c r="H299" s="15"/>
      <c r="I299" s="13"/>
      <c r="J299" s="13"/>
      <c r="K299" s="183"/>
      <c r="L299" s="183"/>
      <c r="M299" s="183"/>
      <c r="N299" s="16"/>
      <c r="O299" s="45"/>
      <c r="P299" s="7"/>
      <c r="Q299" s="7"/>
    </row>
    <row r="300" spans="1:17" ht="39.950000000000003" customHeight="1" x14ac:dyDescent="0.25">
      <c r="A300" s="37" t="s">
        <v>628</v>
      </c>
      <c r="B300" s="38">
        <v>36</v>
      </c>
      <c r="C300" s="287">
        <v>3760180726974</v>
      </c>
      <c r="D300" s="26" t="s">
        <v>73</v>
      </c>
      <c r="E300" s="26"/>
      <c r="F300" s="140" t="s">
        <v>1020</v>
      </c>
      <c r="G300" s="165" t="e" vm="278">
        <v>#VALUE!</v>
      </c>
      <c r="H300" s="148">
        <v>6</v>
      </c>
      <c r="I300" s="35"/>
      <c r="J300" s="369">
        <f>SUM(I300:I302)</f>
        <v>0</v>
      </c>
      <c r="K300" s="348">
        <v>5.8</v>
      </c>
      <c r="L300" s="342">
        <f>J300*K300</f>
        <v>0</v>
      </c>
      <c r="M300" s="338">
        <v>14.5</v>
      </c>
      <c r="N300" s="21"/>
      <c r="O300" s="40"/>
    </row>
    <row r="301" spans="1:17" ht="39.950000000000003" customHeight="1" x14ac:dyDescent="0.25">
      <c r="A301" s="37" t="s">
        <v>628</v>
      </c>
      <c r="B301" s="38">
        <v>36</v>
      </c>
      <c r="C301" s="287">
        <v>3760180726981</v>
      </c>
      <c r="D301" s="26" t="s">
        <v>74</v>
      </c>
      <c r="E301" s="26"/>
      <c r="F301" s="140" t="s">
        <v>1021</v>
      </c>
      <c r="G301" s="157" t="e" vm="279">
        <v>#VALUE!</v>
      </c>
      <c r="H301" s="148">
        <v>6</v>
      </c>
      <c r="I301" s="35"/>
      <c r="J301" s="354"/>
      <c r="K301" s="349"/>
      <c r="L301" s="376"/>
      <c r="M301" s="378"/>
      <c r="N301" s="21"/>
      <c r="O301" s="40"/>
    </row>
    <row r="302" spans="1:17" ht="39.950000000000003" customHeight="1" x14ac:dyDescent="0.25">
      <c r="A302" s="37" t="s">
        <v>628</v>
      </c>
      <c r="B302" s="38">
        <v>36</v>
      </c>
      <c r="C302" s="287">
        <v>3760180726998</v>
      </c>
      <c r="D302" s="26" t="s">
        <v>75</v>
      </c>
      <c r="E302" s="26"/>
      <c r="F302" s="140" t="s">
        <v>1022</v>
      </c>
      <c r="G302" s="157" t="e" vm="280">
        <v>#VALUE!</v>
      </c>
      <c r="H302" s="148">
        <v>6</v>
      </c>
      <c r="I302" s="35"/>
      <c r="J302" s="368"/>
      <c r="K302" s="370"/>
      <c r="L302" s="371"/>
      <c r="M302" s="337"/>
      <c r="N302" s="21"/>
      <c r="O302" s="40"/>
    </row>
    <row r="303" spans="1:17" ht="39.950000000000003" customHeight="1" x14ac:dyDescent="0.25">
      <c r="A303" s="37" t="s">
        <v>628</v>
      </c>
      <c r="B303" s="38">
        <v>36</v>
      </c>
      <c r="C303" s="287">
        <v>3760180726738</v>
      </c>
      <c r="D303" s="26" t="s">
        <v>70</v>
      </c>
      <c r="E303" s="26"/>
      <c r="F303" s="140" t="s">
        <v>1023</v>
      </c>
      <c r="G303" s="157" t="e" vm="281">
        <v>#VALUE!</v>
      </c>
      <c r="H303" s="148">
        <v>6</v>
      </c>
      <c r="I303" s="35"/>
      <c r="J303" s="369">
        <f>SUM(I303:I305)</f>
        <v>0</v>
      </c>
      <c r="K303" s="348">
        <v>6.6</v>
      </c>
      <c r="L303" s="342">
        <f>J303*K303</f>
        <v>0</v>
      </c>
      <c r="M303" s="338">
        <v>16.5</v>
      </c>
      <c r="N303" s="21"/>
      <c r="O303" s="40"/>
    </row>
    <row r="304" spans="1:17" ht="39.950000000000003" customHeight="1" x14ac:dyDescent="0.25">
      <c r="A304" s="37" t="s">
        <v>628</v>
      </c>
      <c r="B304" s="38">
        <v>36</v>
      </c>
      <c r="C304" s="287">
        <v>3760180726745</v>
      </c>
      <c r="D304" s="26" t="s">
        <v>71</v>
      </c>
      <c r="E304" s="26"/>
      <c r="F304" s="140" t="s">
        <v>1024</v>
      </c>
      <c r="G304" s="157" t="e" vm="282">
        <v>#VALUE!</v>
      </c>
      <c r="H304" s="148">
        <v>6</v>
      </c>
      <c r="I304" s="35"/>
      <c r="J304" s="354"/>
      <c r="K304" s="349"/>
      <c r="L304" s="376"/>
      <c r="M304" s="378"/>
      <c r="N304" s="21"/>
      <c r="O304" s="40"/>
    </row>
    <row r="305" spans="1:17" ht="39.950000000000003" customHeight="1" x14ac:dyDescent="0.25">
      <c r="A305" s="37" t="s">
        <v>628</v>
      </c>
      <c r="B305" s="38">
        <v>36</v>
      </c>
      <c r="C305" s="287">
        <v>3760180726752</v>
      </c>
      <c r="D305" s="26" t="s">
        <v>72</v>
      </c>
      <c r="E305" s="26"/>
      <c r="F305" s="140" t="s">
        <v>1025</v>
      </c>
      <c r="G305" s="157" t="e" vm="283">
        <v>#VALUE!</v>
      </c>
      <c r="H305" s="148">
        <v>6</v>
      </c>
      <c r="I305" s="35"/>
      <c r="J305" s="368"/>
      <c r="K305" s="370"/>
      <c r="L305" s="371"/>
      <c r="M305" s="337"/>
      <c r="N305" s="21"/>
      <c r="O305" s="40"/>
    </row>
    <row r="306" spans="1:17" ht="69.95" customHeight="1" x14ac:dyDescent="0.25">
      <c r="A306" s="41" t="s">
        <v>628</v>
      </c>
      <c r="B306" s="28">
        <v>36</v>
      </c>
      <c r="C306" s="42" t="s">
        <v>466</v>
      </c>
      <c r="D306" s="27" t="s">
        <v>649</v>
      </c>
      <c r="E306" s="28" t="s">
        <v>541</v>
      </c>
      <c r="F306" s="141" t="s">
        <v>619</v>
      </c>
      <c r="G306" s="226" t="e" vm="284">
        <v>#VALUE!</v>
      </c>
      <c r="H306" s="149">
        <v>1</v>
      </c>
      <c r="I306" s="36"/>
      <c r="J306" s="22"/>
      <c r="K306" s="23">
        <v>0</v>
      </c>
      <c r="L306" s="22"/>
      <c r="M306" s="24"/>
      <c r="N306" s="21"/>
      <c r="O306" s="40"/>
      <c r="P306" s="5"/>
    </row>
    <row r="307" spans="1:17" ht="69.95" customHeight="1" thickBot="1" x14ac:dyDescent="0.3">
      <c r="A307" s="41" t="s">
        <v>628</v>
      </c>
      <c r="B307" s="28">
        <v>36</v>
      </c>
      <c r="C307" s="42" t="s">
        <v>466</v>
      </c>
      <c r="D307" s="27" t="s">
        <v>652</v>
      </c>
      <c r="E307" s="28" t="s">
        <v>541</v>
      </c>
      <c r="F307" s="141" t="s">
        <v>620</v>
      </c>
      <c r="G307" s="156" t="e" vm="285">
        <v>#VALUE!</v>
      </c>
      <c r="H307" s="149">
        <v>1</v>
      </c>
      <c r="I307" s="36"/>
      <c r="J307" s="22"/>
      <c r="K307" s="23">
        <v>0</v>
      </c>
      <c r="L307" s="22"/>
      <c r="M307" s="24"/>
      <c r="N307" s="25"/>
      <c r="O307" s="40"/>
      <c r="P307" s="5"/>
    </row>
    <row r="308" spans="1:17" s="8" customFormat="1" ht="90" customHeight="1" x14ac:dyDescent="0.25">
      <c r="A308" s="44" t="s">
        <v>839</v>
      </c>
      <c r="B308" s="14"/>
      <c r="C308" s="183" t="e" vm="286">
        <v>#VALUE!</v>
      </c>
      <c r="D308" s="12" t="s">
        <v>838</v>
      </c>
      <c r="E308" s="13"/>
      <c r="F308" s="13"/>
      <c r="G308" s="163"/>
      <c r="H308" s="15"/>
      <c r="I308" s="13"/>
      <c r="J308" s="13"/>
      <c r="K308" s="183"/>
      <c r="L308" s="183"/>
      <c r="M308" s="183"/>
      <c r="N308" s="16"/>
      <c r="O308" s="45"/>
      <c r="P308" s="7"/>
      <c r="Q308" s="7"/>
    </row>
    <row r="309" spans="1:17" ht="39.950000000000003" customHeight="1" x14ac:dyDescent="0.25">
      <c r="A309" s="37" t="s">
        <v>839</v>
      </c>
      <c r="B309" s="38">
        <v>38</v>
      </c>
      <c r="C309" s="287">
        <v>3760426160630</v>
      </c>
      <c r="D309" s="26" t="s">
        <v>54</v>
      </c>
      <c r="E309" s="26"/>
      <c r="F309" s="140" t="s">
        <v>106</v>
      </c>
      <c r="G309" s="165" t="e" vm="287">
        <v>#VALUE!</v>
      </c>
      <c r="H309" s="148">
        <v>6</v>
      </c>
      <c r="I309" s="35"/>
      <c r="J309" s="369">
        <f>SUM(I309:I311)</f>
        <v>0</v>
      </c>
      <c r="K309" s="348">
        <v>4.2</v>
      </c>
      <c r="L309" s="342">
        <f>J309*K309</f>
        <v>0</v>
      </c>
      <c r="M309" s="393">
        <v>105</v>
      </c>
      <c r="N309" s="21"/>
      <c r="O309" s="40"/>
    </row>
    <row r="310" spans="1:17" ht="39.950000000000003" customHeight="1" x14ac:dyDescent="0.25">
      <c r="A310" s="37" t="s">
        <v>839</v>
      </c>
      <c r="B310" s="38">
        <v>38</v>
      </c>
      <c r="C310" s="287">
        <v>3760426160623</v>
      </c>
      <c r="D310" s="26" t="s">
        <v>55</v>
      </c>
      <c r="E310" s="26"/>
      <c r="F310" s="140" t="s">
        <v>1027</v>
      </c>
      <c r="G310" s="157" t="e" vm="288">
        <v>#VALUE!</v>
      </c>
      <c r="H310" s="148">
        <v>6</v>
      </c>
      <c r="I310" s="35"/>
      <c r="J310" s="354"/>
      <c r="K310" s="349"/>
      <c r="L310" s="376"/>
      <c r="M310" s="357"/>
      <c r="N310" s="21"/>
      <c r="O310" s="40"/>
    </row>
    <row r="311" spans="1:17" ht="39.950000000000003" customHeight="1" x14ac:dyDescent="0.25">
      <c r="A311" s="37" t="s">
        <v>839</v>
      </c>
      <c r="B311" s="38">
        <v>38</v>
      </c>
      <c r="C311" s="287">
        <v>3760426160616</v>
      </c>
      <c r="D311" s="26" t="s">
        <v>56</v>
      </c>
      <c r="E311" s="26"/>
      <c r="F311" s="140" t="s">
        <v>107</v>
      </c>
      <c r="G311" s="157" t="e" vm="289">
        <v>#VALUE!</v>
      </c>
      <c r="H311" s="148">
        <v>6</v>
      </c>
      <c r="I311" s="35"/>
      <c r="J311" s="368"/>
      <c r="K311" s="370"/>
      <c r="L311" s="371"/>
      <c r="M311" s="445"/>
      <c r="N311" s="21"/>
      <c r="O311" s="40"/>
    </row>
    <row r="312" spans="1:17" ht="39.950000000000003" customHeight="1" x14ac:dyDescent="0.25">
      <c r="A312" s="37" t="s">
        <v>839</v>
      </c>
      <c r="B312" s="38">
        <v>38</v>
      </c>
      <c r="C312" s="287">
        <v>3760426160692</v>
      </c>
      <c r="D312" s="26" t="s">
        <v>14</v>
      </c>
      <c r="E312" s="26"/>
      <c r="F312" s="140" t="s">
        <v>83</v>
      </c>
      <c r="G312" s="157" t="e" vm="290">
        <v>#VALUE!</v>
      </c>
      <c r="H312" s="148">
        <v>6</v>
      </c>
      <c r="I312" s="35"/>
      <c r="J312" s="369">
        <f>SUM(I312:I314)</f>
        <v>0</v>
      </c>
      <c r="K312" s="348">
        <v>3.2</v>
      </c>
      <c r="L312" s="342">
        <f t="shared" ref="L312" si="1">J312*K312</f>
        <v>0</v>
      </c>
      <c r="M312" s="393">
        <v>8</v>
      </c>
      <c r="N312" s="21"/>
      <c r="O312" s="40"/>
    </row>
    <row r="313" spans="1:17" ht="39.950000000000003" customHeight="1" x14ac:dyDescent="0.25">
      <c r="A313" s="37" t="s">
        <v>839</v>
      </c>
      <c r="B313" s="38">
        <v>38</v>
      </c>
      <c r="C313" s="287">
        <v>3760426160685</v>
      </c>
      <c r="D313" s="26" t="s">
        <v>15</v>
      </c>
      <c r="E313" s="26"/>
      <c r="F313" s="140" t="s">
        <v>1028</v>
      </c>
      <c r="G313" s="157" t="e" vm="291">
        <v>#VALUE!</v>
      </c>
      <c r="H313" s="148">
        <v>6</v>
      </c>
      <c r="I313" s="35"/>
      <c r="J313" s="354"/>
      <c r="K313" s="349"/>
      <c r="L313" s="376"/>
      <c r="M313" s="357"/>
      <c r="N313" s="21"/>
      <c r="O313" s="40"/>
    </row>
    <row r="314" spans="1:17" ht="39.950000000000003" customHeight="1" x14ac:dyDescent="0.25">
      <c r="A314" s="37" t="s">
        <v>839</v>
      </c>
      <c r="B314" s="38">
        <v>38</v>
      </c>
      <c r="C314" s="287">
        <v>3760426160678</v>
      </c>
      <c r="D314" s="26" t="s">
        <v>16</v>
      </c>
      <c r="E314" s="26"/>
      <c r="F314" s="140" t="s">
        <v>84</v>
      </c>
      <c r="G314" s="157" t="e" vm="292">
        <v>#VALUE!</v>
      </c>
      <c r="H314" s="148">
        <v>6</v>
      </c>
      <c r="I314" s="35"/>
      <c r="J314" s="368"/>
      <c r="K314" s="370"/>
      <c r="L314" s="371"/>
      <c r="M314" s="445"/>
      <c r="N314" s="21"/>
      <c r="O314" s="40"/>
    </row>
    <row r="315" spans="1:17" ht="39.950000000000003" customHeight="1" x14ac:dyDescent="0.25">
      <c r="A315" s="37" t="s">
        <v>839</v>
      </c>
      <c r="B315" s="38">
        <v>38</v>
      </c>
      <c r="C315" s="287">
        <v>3760426160661</v>
      </c>
      <c r="D315" s="26" t="s">
        <v>310</v>
      </c>
      <c r="E315" s="26"/>
      <c r="F315" s="140" t="s">
        <v>349</v>
      </c>
      <c r="G315" s="157" t="e" vm="293">
        <v>#VALUE!</v>
      </c>
      <c r="H315" s="148">
        <v>6</v>
      </c>
      <c r="I315" s="35"/>
      <c r="J315" s="369">
        <f t="shared" ref="J315" si="2">SUM(I315:I317)</f>
        <v>0</v>
      </c>
      <c r="K315" s="348">
        <v>6</v>
      </c>
      <c r="L315" s="342">
        <f t="shared" ref="L315" si="3">J315*K315</f>
        <v>0</v>
      </c>
      <c r="M315" s="393">
        <v>15</v>
      </c>
      <c r="N315" s="21"/>
      <c r="O315" s="40"/>
    </row>
    <row r="316" spans="1:17" ht="39.950000000000003" customHeight="1" x14ac:dyDescent="0.25">
      <c r="A316" s="37" t="s">
        <v>839</v>
      </c>
      <c r="B316" s="38">
        <v>38</v>
      </c>
      <c r="C316" s="287">
        <v>3760426160654</v>
      </c>
      <c r="D316" s="26" t="s">
        <v>309</v>
      </c>
      <c r="E316" s="26"/>
      <c r="F316" s="140" t="s">
        <v>1026</v>
      </c>
      <c r="G316" s="157" t="e" vm="294">
        <v>#VALUE!</v>
      </c>
      <c r="H316" s="148">
        <v>6</v>
      </c>
      <c r="I316" s="35"/>
      <c r="J316" s="354"/>
      <c r="K316" s="349"/>
      <c r="L316" s="376"/>
      <c r="M316" s="357"/>
      <c r="N316" s="21"/>
      <c r="O316" s="40"/>
    </row>
    <row r="317" spans="1:17" ht="39.950000000000003" customHeight="1" thickBot="1" x14ac:dyDescent="0.3">
      <c r="A317" s="50" t="s">
        <v>839</v>
      </c>
      <c r="B317" s="51">
        <v>38</v>
      </c>
      <c r="C317" s="288">
        <v>3760426160647</v>
      </c>
      <c r="D317" s="52" t="s">
        <v>308</v>
      </c>
      <c r="E317" s="52"/>
      <c r="F317" s="143" t="s">
        <v>348</v>
      </c>
      <c r="G317" s="157" t="e" vm="295">
        <v>#VALUE!</v>
      </c>
      <c r="H317" s="150">
        <v>6</v>
      </c>
      <c r="I317" s="90"/>
      <c r="J317" s="354"/>
      <c r="K317" s="349"/>
      <c r="L317" s="376"/>
      <c r="M317" s="357"/>
      <c r="N317" s="21"/>
      <c r="O317" s="40"/>
    </row>
    <row r="318" spans="1:17" ht="39.950000000000003" customHeight="1" x14ac:dyDescent="0.25">
      <c r="A318" s="212" t="s">
        <v>839</v>
      </c>
      <c r="B318" s="213">
        <v>39</v>
      </c>
      <c r="C318" s="289">
        <v>3760180724659</v>
      </c>
      <c r="D318" s="214" t="s">
        <v>51</v>
      </c>
      <c r="E318" s="214"/>
      <c r="F318" s="216" t="s">
        <v>103</v>
      </c>
      <c r="G318" s="217" t="e" vm="296">
        <v>#VALUE!</v>
      </c>
      <c r="H318" s="218">
        <v>6</v>
      </c>
      <c r="I318" s="219"/>
      <c r="J318" s="359">
        <f t="shared" ref="J318" si="4">SUM(I318:I320)</f>
        <v>0</v>
      </c>
      <c r="K318" s="374">
        <v>4.2</v>
      </c>
      <c r="L318" s="375">
        <f t="shared" ref="L318" si="5">J318*K318</f>
        <v>0</v>
      </c>
      <c r="M318" s="356">
        <v>10.5</v>
      </c>
      <c r="N318" s="21"/>
      <c r="O318" s="40"/>
    </row>
    <row r="319" spans="1:17" ht="39.950000000000003" customHeight="1" x14ac:dyDescent="0.25">
      <c r="A319" s="37" t="s">
        <v>839</v>
      </c>
      <c r="B319" s="38">
        <v>39</v>
      </c>
      <c r="C319" s="287">
        <v>3760180724666</v>
      </c>
      <c r="D319" s="26" t="s">
        <v>52</v>
      </c>
      <c r="E319" s="26"/>
      <c r="F319" s="140" t="s">
        <v>104</v>
      </c>
      <c r="G319" s="157" t="e" vm="297">
        <v>#VALUE!</v>
      </c>
      <c r="H319" s="148">
        <v>6</v>
      </c>
      <c r="I319" s="35"/>
      <c r="J319" s="354"/>
      <c r="K319" s="349"/>
      <c r="L319" s="376"/>
      <c r="M319" s="357"/>
      <c r="N319" s="21"/>
      <c r="O319" s="40"/>
    </row>
    <row r="320" spans="1:17" ht="39.950000000000003" customHeight="1" x14ac:dyDescent="0.25">
      <c r="A320" s="37" t="s">
        <v>839</v>
      </c>
      <c r="B320" s="38">
        <v>39</v>
      </c>
      <c r="C320" s="287">
        <v>3760180724673</v>
      </c>
      <c r="D320" s="26" t="s">
        <v>53</v>
      </c>
      <c r="E320" s="26"/>
      <c r="F320" s="140" t="s">
        <v>105</v>
      </c>
      <c r="G320" s="157" t="e" vm="298">
        <v>#VALUE!</v>
      </c>
      <c r="H320" s="148">
        <v>6</v>
      </c>
      <c r="I320" s="35"/>
      <c r="J320" s="368"/>
      <c r="K320" s="370"/>
      <c r="L320" s="371"/>
      <c r="M320" s="445"/>
      <c r="N320" s="21"/>
      <c r="O320" s="40"/>
    </row>
    <row r="321" spans="1:18" ht="39.75" customHeight="1" x14ac:dyDescent="0.25">
      <c r="A321" s="37" t="s">
        <v>839</v>
      </c>
      <c r="B321" s="38">
        <v>39</v>
      </c>
      <c r="C321" s="287">
        <v>3760180724680</v>
      </c>
      <c r="D321" s="26" t="s">
        <v>11</v>
      </c>
      <c r="E321" s="26"/>
      <c r="F321" s="140" t="s">
        <v>80</v>
      </c>
      <c r="G321" s="157" t="e" vm="299">
        <v>#VALUE!</v>
      </c>
      <c r="H321" s="148">
        <v>6</v>
      </c>
      <c r="I321" s="35"/>
      <c r="J321" s="369">
        <f t="shared" ref="J321" si="6">SUM(I321:I323)</f>
        <v>0</v>
      </c>
      <c r="K321" s="348">
        <v>3.2</v>
      </c>
      <c r="L321" s="342">
        <f>J321*K321</f>
        <v>0</v>
      </c>
      <c r="M321" s="393">
        <v>8</v>
      </c>
      <c r="N321" s="21"/>
      <c r="O321" s="40"/>
    </row>
    <row r="322" spans="1:18" ht="39.950000000000003" customHeight="1" x14ac:dyDescent="0.25">
      <c r="A322" s="37" t="s">
        <v>839</v>
      </c>
      <c r="B322" s="38">
        <v>39</v>
      </c>
      <c r="C322" s="287">
        <v>3760180724697</v>
      </c>
      <c r="D322" s="26" t="s">
        <v>12</v>
      </c>
      <c r="E322" s="26"/>
      <c r="F322" s="140" t="s">
        <v>81</v>
      </c>
      <c r="G322" s="157" t="e" vm="300">
        <v>#VALUE!</v>
      </c>
      <c r="H322" s="148">
        <v>6</v>
      </c>
      <c r="I322" s="35"/>
      <c r="J322" s="354"/>
      <c r="K322" s="349"/>
      <c r="L322" s="376"/>
      <c r="M322" s="357"/>
      <c r="N322" s="21"/>
      <c r="O322" s="40"/>
    </row>
    <row r="323" spans="1:18" ht="39.950000000000003" customHeight="1" x14ac:dyDescent="0.25">
      <c r="A323" s="37" t="s">
        <v>839</v>
      </c>
      <c r="B323" s="38">
        <v>39</v>
      </c>
      <c r="C323" s="287">
        <v>3760180724703</v>
      </c>
      <c r="D323" s="26" t="s">
        <v>13</v>
      </c>
      <c r="E323" s="26"/>
      <c r="F323" s="140" t="s">
        <v>82</v>
      </c>
      <c r="G323" s="157" t="e" vm="301">
        <v>#VALUE!</v>
      </c>
      <c r="H323" s="148">
        <v>6</v>
      </c>
      <c r="I323" s="35"/>
      <c r="J323" s="368"/>
      <c r="K323" s="370"/>
      <c r="L323" s="371"/>
      <c r="M323" s="445"/>
      <c r="N323" s="21"/>
      <c r="O323" s="40"/>
    </row>
    <row r="324" spans="1:18" ht="39.950000000000003" customHeight="1" x14ac:dyDescent="0.25">
      <c r="A324" s="37" t="s">
        <v>839</v>
      </c>
      <c r="B324" s="38">
        <v>39</v>
      </c>
      <c r="C324" s="287">
        <v>3760180728046</v>
      </c>
      <c r="D324" s="26" t="s">
        <v>313</v>
      </c>
      <c r="E324" s="39"/>
      <c r="F324" s="140" t="s">
        <v>352</v>
      </c>
      <c r="G324" s="157" t="e" vm="302">
        <v>#VALUE!</v>
      </c>
      <c r="H324" s="148">
        <v>6</v>
      </c>
      <c r="I324" s="35"/>
      <c r="J324" s="369">
        <f t="shared" ref="J324" si="7">SUM(I324:I326)</f>
        <v>0</v>
      </c>
      <c r="K324" s="348">
        <v>6</v>
      </c>
      <c r="L324" s="342">
        <f t="shared" ref="L324" si="8">J324*K324</f>
        <v>0</v>
      </c>
      <c r="M324" s="393">
        <v>15</v>
      </c>
      <c r="N324" s="21"/>
      <c r="O324" s="40"/>
    </row>
    <row r="325" spans="1:18" ht="39.950000000000003" customHeight="1" x14ac:dyDescent="0.25">
      <c r="A325" s="37" t="s">
        <v>839</v>
      </c>
      <c r="B325" s="38">
        <v>39</v>
      </c>
      <c r="C325" s="287">
        <v>3760180728060</v>
      </c>
      <c r="D325" s="26" t="s">
        <v>312</v>
      </c>
      <c r="E325" s="26"/>
      <c r="F325" s="140" t="s">
        <v>351</v>
      </c>
      <c r="G325" s="157" t="e" vm="303">
        <v>#VALUE!</v>
      </c>
      <c r="H325" s="148">
        <v>6</v>
      </c>
      <c r="I325" s="35"/>
      <c r="J325" s="354"/>
      <c r="K325" s="349"/>
      <c r="L325" s="376"/>
      <c r="M325" s="357"/>
      <c r="N325" s="21"/>
      <c r="O325" s="40"/>
    </row>
    <row r="326" spans="1:18" ht="39.950000000000003" customHeight="1" x14ac:dyDescent="0.25">
      <c r="A326" s="50" t="s">
        <v>839</v>
      </c>
      <c r="B326" s="51">
        <v>39</v>
      </c>
      <c r="C326" s="288">
        <v>3760180728053</v>
      </c>
      <c r="D326" s="52" t="s">
        <v>311</v>
      </c>
      <c r="E326" s="52"/>
      <c r="F326" s="143" t="s">
        <v>350</v>
      </c>
      <c r="G326" s="157" t="e" vm="304">
        <v>#VALUE!</v>
      </c>
      <c r="H326" s="150">
        <v>6</v>
      </c>
      <c r="I326" s="90"/>
      <c r="J326" s="368"/>
      <c r="K326" s="349"/>
      <c r="L326" s="371"/>
      <c r="M326" s="357"/>
      <c r="N326" s="21"/>
      <c r="O326" s="40"/>
    </row>
    <row r="327" spans="1:18" ht="69.95" customHeight="1" x14ac:dyDescent="0.25">
      <c r="A327" s="41" t="s">
        <v>839</v>
      </c>
      <c r="B327" s="28">
        <v>38</v>
      </c>
      <c r="C327" s="42" t="s">
        <v>466</v>
      </c>
      <c r="D327" s="27" t="s">
        <v>652</v>
      </c>
      <c r="E327" s="28" t="s">
        <v>541</v>
      </c>
      <c r="F327" s="141" t="s">
        <v>620</v>
      </c>
      <c r="G327" s="226" t="e" vm="305">
        <v>#VALUE!</v>
      </c>
      <c r="H327" s="149">
        <v>1</v>
      </c>
      <c r="I327" s="36"/>
      <c r="J327" s="22"/>
      <c r="K327" s="23">
        <v>0</v>
      </c>
      <c r="L327" s="22"/>
      <c r="M327" s="24"/>
      <c r="N327" s="21"/>
      <c r="O327" s="40"/>
      <c r="P327" s="5"/>
    </row>
    <row r="328" spans="1:18" ht="69.95" customHeight="1" x14ac:dyDescent="0.25">
      <c r="A328" s="41" t="s">
        <v>839</v>
      </c>
      <c r="B328" s="28">
        <v>38</v>
      </c>
      <c r="C328" s="42" t="s">
        <v>466</v>
      </c>
      <c r="D328" s="27" t="s">
        <v>649</v>
      </c>
      <c r="E328" s="28" t="s">
        <v>541</v>
      </c>
      <c r="F328" s="141" t="s">
        <v>619</v>
      </c>
      <c r="G328" s="156" t="e" vm="306">
        <v>#VALUE!</v>
      </c>
      <c r="H328" s="149">
        <v>1</v>
      </c>
      <c r="I328" s="36"/>
      <c r="J328" s="22"/>
      <c r="K328" s="23">
        <v>0</v>
      </c>
      <c r="L328" s="22"/>
      <c r="M328" s="24"/>
      <c r="N328" s="21"/>
      <c r="O328" s="40"/>
      <c r="P328" s="5"/>
    </row>
    <row r="329" spans="1:18" ht="69.95" customHeight="1" thickBot="1" x14ac:dyDescent="0.3">
      <c r="A329" s="41" t="s">
        <v>839</v>
      </c>
      <c r="B329" s="28">
        <v>38</v>
      </c>
      <c r="C329" s="42" t="s">
        <v>466</v>
      </c>
      <c r="D329" s="27" t="s">
        <v>650</v>
      </c>
      <c r="E329" s="28" t="s">
        <v>541</v>
      </c>
      <c r="F329" s="141" t="s">
        <v>844</v>
      </c>
      <c r="G329" s="156" t="e" vm="307">
        <v>#VALUE!</v>
      </c>
      <c r="H329" s="149">
        <v>1</v>
      </c>
      <c r="I329" s="36"/>
      <c r="J329" s="22"/>
      <c r="K329" s="23">
        <v>0</v>
      </c>
      <c r="L329" s="22"/>
      <c r="M329" s="24"/>
      <c r="N329" s="21"/>
      <c r="O329" s="40"/>
      <c r="P329" s="5"/>
    </row>
    <row r="330" spans="1:18" s="8" customFormat="1" ht="90" customHeight="1" x14ac:dyDescent="0.25">
      <c r="A330" s="44" t="s">
        <v>630</v>
      </c>
      <c r="B330" s="14"/>
      <c r="C330" s="13" t="e" vm="308">
        <v>#VALUE!</v>
      </c>
      <c r="D330" s="12" t="s">
        <v>840</v>
      </c>
      <c r="E330" s="13"/>
      <c r="F330" s="13"/>
      <c r="G330" s="163"/>
      <c r="H330" s="15"/>
      <c r="I330" s="13"/>
      <c r="J330" s="163"/>
      <c r="K330" s="163"/>
      <c r="L330" s="163"/>
      <c r="M330" s="163"/>
      <c r="N330" s="255"/>
      <c r="O330" s="45"/>
      <c r="P330" s="7"/>
      <c r="Q330" s="7"/>
    </row>
    <row r="331" spans="1:18" ht="39.950000000000003" customHeight="1" x14ac:dyDescent="0.25">
      <c r="A331" s="37" t="s">
        <v>840</v>
      </c>
      <c r="B331" s="38">
        <v>41</v>
      </c>
      <c r="C331" s="287">
        <v>3760180723270</v>
      </c>
      <c r="D331" s="26" t="s">
        <v>48</v>
      </c>
      <c r="E331" s="26"/>
      <c r="F331" s="140" t="s">
        <v>1029</v>
      </c>
      <c r="G331" s="165" t="e" vm="309">
        <v>#VALUE!</v>
      </c>
      <c r="H331" s="148">
        <v>6</v>
      </c>
      <c r="I331" s="35"/>
      <c r="J331" s="369">
        <f>SUM(I331:I334)</f>
        <v>0</v>
      </c>
      <c r="K331" s="348">
        <v>4.2</v>
      </c>
      <c r="L331" s="342">
        <f>J331*K331</f>
        <v>0</v>
      </c>
      <c r="M331" s="393">
        <v>10.5</v>
      </c>
      <c r="N331" s="21"/>
      <c r="O331" s="40"/>
    </row>
    <row r="332" spans="1:18" ht="39.950000000000003" customHeight="1" x14ac:dyDescent="0.25">
      <c r="A332" s="37" t="s">
        <v>840</v>
      </c>
      <c r="B332" s="38">
        <v>41</v>
      </c>
      <c r="C332" s="287">
        <v>3760180723287</v>
      </c>
      <c r="D332" s="26" t="s">
        <v>49</v>
      </c>
      <c r="E332" s="26"/>
      <c r="F332" s="140" t="s">
        <v>1030</v>
      </c>
      <c r="G332" s="157" t="e" vm="310">
        <v>#VALUE!</v>
      </c>
      <c r="H332" s="148">
        <v>6</v>
      </c>
      <c r="I332" s="35"/>
      <c r="J332" s="354"/>
      <c r="K332" s="349"/>
      <c r="L332" s="376"/>
      <c r="M332" s="357"/>
      <c r="N332" s="21"/>
      <c r="O332" s="40"/>
      <c r="R332" s="306"/>
    </row>
    <row r="333" spans="1:18" ht="39.950000000000003" customHeight="1" x14ac:dyDescent="0.25">
      <c r="A333" s="37" t="s">
        <v>840</v>
      </c>
      <c r="B333" s="38">
        <v>41</v>
      </c>
      <c r="C333" s="300">
        <v>3760180721009</v>
      </c>
      <c r="D333" s="26" t="s">
        <v>841</v>
      </c>
      <c r="E333" s="46" t="s">
        <v>424</v>
      </c>
      <c r="F333" s="230" t="s">
        <v>1031</v>
      </c>
      <c r="G333" s="157" t="e" vm="311">
        <v>#VALUE!</v>
      </c>
      <c r="H333" s="148">
        <v>6</v>
      </c>
      <c r="I333" s="35"/>
      <c r="J333" s="354"/>
      <c r="K333" s="349"/>
      <c r="L333" s="376"/>
      <c r="M333" s="357"/>
      <c r="N333" s="21"/>
      <c r="O333" s="40"/>
    </row>
    <row r="334" spans="1:18" ht="39.950000000000003" customHeight="1" x14ac:dyDescent="0.25">
      <c r="A334" s="37" t="s">
        <v>840</v>
      </c>
      <c r="B334" s="38">
        <v>41</v>
      </c>
      <c r="C334" s="300">
        <v>3760180726196</v>
      </c>
      <c r="D334" s="26" t="s">
        <v>50</v>
      </c>
      <c r="E334" s="26"/>
      <c r="F334" s="140" t="s">
        <v>1032</v>
      </c>
      <c r="G334" s="157" t="e" vm="312">
        <v>#VALUE!</v>
      </c>
      <c r="H334" s="148">
        <v>6</v>
      </c>
      <c r="I334" s="35"/>
      <c r="J334" s="368"/>
      <c r="K334" s="370"/>
      <c r="L334" s="371"/>
      <c r="M334" s="445"/>
      <c r="N334" s="21"/>
      <c r="O334" s="40"/>
    </row>
    <row r="335" spans="1:18" ht="39.950000000000003" customHeight="1" x14ac:dyDescent="0.25">
      <c r="A335" s="37" t="s">
        <v>840</v>
      </c>
      <c r="B335" s="38">
        <v>41</v>
      </c>
      <c r="C335" s="287">
        <v>3760180723157</v>
      </c>
      <c r="D335" s="26" t="s">
        <v>8</v>
      </c>
      <c r="E335" s="26"/>
      <c r="F335" s="278" t="s">
        <v>1042</v>
      </c>
      <c r="G335" s="157" t="e" vm="313">
        <v>#VALUE!</v>
      </c>
      <c r="H335" s="148">
        <v>6</v>
      </c>
      <c r="I335" s="35"/>
      <c r="J335" s="369">
        <f t="shared" ref="J335" si="9">SUM(I335:I338)</f>
        <v>0</v>
      </c>
      <c r="K335" s="348">
        <v>3.2</v>
      </c>
      <c r="L335" s="342">
        <f t="shared" ref="L335" si="10">J335*K335</f>
        <v>0</v>
      </c>
      <c r="M335" s="393">
        <v>8</v>
      </c>
      <c r="N335" s="21"/>
      <c r="O335" s="40"/>
    </row>
    <row r="336" spans="1:18" ht="39.950000000000003" customHeight="1" x14ac:dyDescent="0.25">
      <c r="A336" s="37" t="s">
        <v>840</v>
      </c>
      <c r="B336" s="38">
        <v>41</v>
      </c>
      <c r="C336" s="287">
        <v>3760180723164</v>
      </c>
      <c r="D336" s="26" t="s">
        <v>9</v>
      </c>
      <c r="E336" s="26"/>
      <c r="F336" s="140" t="s">
        <v>1043</v>
      </c>
      <c r="G336" s="157" t="e" vm="314">
        <v>#VALUE!</v>
      </c>
      <c r="H336" s="148">
        <v>6</v>
      </c>
      <c r="I336" s="35"/>
      <c r="J336" s="354"/>
      <c r="K336" s="349"/>
      <c r="L336" s="376"/>
      <c r="M336" s="357"/>
      <c r="N336" s="21"/>
      <c r="O336" s="40"/>
    </row>
    <row r="337" spans="1:16" ht="39.950000000000003" customHeight="1" x14ac:dyDescent="0.25">
      <c r="A337" s="37" t="s">
        <v>840</v>
      </c>
      <c r="B337" s="38">
        <v>41</v>
      </c>
      <c r="C337" s="287">
        <v>3760180721061</v>
      </c>
      <c r="D337" s="26" t="s">
        <v>842</v>
      </c>
      <c r="E337" s="46" t="s">
        <v>424</v>
      </c>
      <c r="F337" s="140" t="s">
        <v>1045</v>
      </c>
      <c r="G337" s="157" t="e" vm="315">
        <v>#VALUE!</v>
      </c>
      <c r="H337" s="148">
        <v>6</v>
      </c>
      <c r="I337" s="35"/>
      <c r="J337" s="354"/>
      <c r="K337" s="349"/>
      <c r="L337" s="376"/>
      <c r="M337" s="357"/>
      <c r="N337" s="21"/>
      <c r="O337" s="40"/>
    </row>
    <row r="338" spans="1:16" ht="39.950000000000003" customHeight="1" x14ac:dyDescent="0.25">
      <c r="A338" s="37" t="s">
        <v>840</v>
      </c>
      <c r="B338" s="38">
        <v>41</v>
      </c>
      <c r="C338" s="287">
        <v>3760180726219</v>
      </c>
      <c r="D338" s="26" t="s">
        <v>10</v>
      </c>
      <c r="E338" s="53"/>
      <c r="F338" s="230" t="s">
        <v>1044</v>
      </c>
      <c r="G338" s="157" t="e" vm="316">
        <v>#VALUE!</v>
      </c>
      <c r="H338" s="148">
        <v>6</v>
      </c>
      <c r="I338" s="35"/>
      <c r="J338" s="368"/>
      <c r="K338" s="370"/>
      <c r="L338" s="371"/>
      <c r="M338" s="445"/>
      <c r="N338" s="21"/>
      <c r="O338" s="40"/>
    </row>
    <row r="339" spans="1:16" ht="39.950000000000003" customHeight="1" x14ac:dyDescent="0.25">
      <c r="A339" s="37" t="s">
        <v>840</v>
      </c>
      <c r="B339" s="38">
        <v>41</v>
      </c>
      <c r="C339" s="287">
        <v>3760180724376</v>
      </c>
      <c r="D339" s="26" t="s">
        <v>306</v>
      </c>
      <c r="E339" s="26"/>
      <c r="F339" s="140" t="s">
        <v>1046</v>
      </c>
      <c r="G339" s="157" t="e" vm="317">
        <v>#VALUE!</v>
      </c>
      <c r="H339" s="148">
        <v>6</v>
      </c>
      <c r="I339" s="35"/>
      <c r="J339" s="369">
        <f>SUM(I339:I342)</f>
        <v>0</v>
      </c>
      <c r="K339" s="348">
        <v>4.8</v>
      </c>
      <c r="L339" s="342">
        <f t="shared" ref="L339" si="11">J339*K339</f>
        <v>0</v>
      </c>
      <c r="M339" s="393">
        <v>12</v>
      </c>
      <c r="N339" s="21"/>
      <c r="O339" s="40"/>
    </row>
    <row r="340" spans="1:16" ht="39.950000000000003" customHeight="1" x14ac:dyDescent="0.25">
      <c r="A340" s="37" t="s">
        <v>840</v>
      </c>
      <c r="B340" s="38">
        <v>41</v>
      </c>
      <c r="C340" s="287">
        <v>3760180724383</v>
      </c>
      <c r="D340" s="26" t="s">
        <v>307</v>
      </c>
      <c r="E340" s="26"/>
      <c r="F340" s="140" t="s">
        <v>1047</v>
      </c>
      <c r="G340" s="157" t="e" vm="318">
        <v>#VALUE!</v>
      </c>
      <c r="H340" s="148">
        <v>6</v>
      </c>
      <c r="I340" s="35"/>
      <c r="J340" s="354"/>
      <c r="K340" s="349"/>
      <c r="L340" s="376"/>
      <c r="M340" s="357"/>
      <c r="N340" s="21"/>
      <c r="O340" s="40"/>
    </row>
    <row r="341" spans="1:16" ht="39.950000000000003" customHeight="1" x14ac:dyDescent="0.25">
      <c r="A341" s="37" t="s">
        <v>840</v>
      </c>
      <c r="B341" s="38">
        <v>41</v>
      </c>
      <c r="C341" s="287">
        <v>3760180721122</v>
      </c>
      <c r="D341" s="26" t="s">
        <v>843</v>
      </c>
      <c r="E341" s="46" t="s">
        <v>424</v>
      </c>
      <c r="F341" s="140" t="s">
        <v>1049</v>
      </c>
      <c r="G341" s="157" t="e" vm="319">
        <v>#VALUE!</v>
      </c>
      <c r="H341" s="148">
        <v>6</v>
      </c>
      <c r="I341" s="35"/>
      <c r="J341" s="354"/>
      <c r="K341" s="349"/>
      <c r="L341" s="376"/>
      <c r="M341" s="357"/>
      <c r="N341" s="21"/>
      <c r="O341" s="40"/>
    </row>
    <row r="342" spans="1:16" ht="39.950000000000003" customHeight="1" thickBot="1" x14ac:dyDescent="0.3">
      <c r="A342" s="50" t="s">
        <v>840</v>
      </c>
      <c r="B342" s="51">
        <v>41</v>
      </c>
      <c r="C342" s="288">
        <v>3760180726233</v>
      </c>
      <c r="D342" s="52" t="s">
        <v>1111</v>
      </c>
      <c r="E342" s="52"/>
      <c r="F342" s="253" t="s">
        <v>1048</v>
      </c>
      <c r="G342" s="157" t="e" vm="320">
        <v>#VALUE!</v>
      </c>
      <c r="H342" s="150">
        <v>6</v>
      </c>
      <c r="I342" s="90"/>
      <c r="J342" s="354"/>
      <c r="K342" s="349"/>
      <c r="L342" s="376"/>
      <c r="M342" s="358"/>
      <c r="N342" s="21"/>
      <c r="O342" s="40"/>
    </row>
    <row r="343" spans="1:16" ht="39.950000000000003" customHeight="1" x14ac:dyDescent="0.25">
      <c r="A343" s="212" t="s">
        <v>840</v>
      </c>
      <c r="B343" s="213">
        <v>42</v>
      </c>
      <c r="C343" s="289">
        <v>3760180723966</v>
      </c>
      <c r="D343" s="214" t="s">
        <v>46</v>
      </c>
      <c r="E343" s="214"/>
      <c r="F343" s="216" t="s">
        <v>1050</v>
      </c>
      <c r="G343" s="217" t="e" vm="321">
        <v>#VALUE!</v>
      </c>
      <c r="H343" s="218">
        <v>6</v>
      </c>
      <c r="I343" s="219"/>
      <c r="J343" s="359">
        <f t="shared" ref="J343" si="12">SUM(I343:I346)</f>
        <v>0</v>
      </c>
      <c r="K343" s="374">
        <v>4.2</v>
      </c>
      <c r="L343" s="375">
        <f>J343*K343</f>
        <v>0</v>
      </c>
      <c r="M343" s="356">
        <v>10.5</v>
      </c>
      <c r="N343" s="229"/>
      <c r="O343" s="40"/>
    </row>
    <row r="344" spans="1:16" ht="39.950000000000003" customHeight="1" x14ac:dyDescent="0.25">
      <c r="A344" s="37" t="s">
        <v>840</v>
      </c>
      <c r="B344" s="38">
        <v>42</v>
      </c>
      <c r="C344" s="287">
        <v>3760180723973</v>
      </c>
      <c r="D344" s="26" t="s">
        <v>47</v>
      </c>
      <c r="E344" s="26"/>
      <c r="F344" s="140" t="s">
        <v>1051</v>
      </c>
      <c r="G344" s="157" t="e" vm="322">
        <v>#VALUE!</v>
      </c>
      <c r="H344" s="148">
        <v>6</v>
      </c>
      <c r="I344" s="35"/>
      <c r="J344" s="354"/>
      <c r="K344" s="349"/>
      <c r="L344" s="376"/>
      <c r="M344" s="357"/>
      <c r="N344" s="21"/>
      <c r="O344" s="40"/>
    </row>
    <row r="345" spans="1:16" ht="39.950000000000003" customHeight="1" x14ac:dyDescent="0.25">
      <c r="A345" s="37" t="s">
        <v>840</v>
      </c>
      <c r="B345" s="38">
        <v>42</v>
      </c>
      <c r="C345" s="287">
        <v>3760180727940</v>
      </c>
      <c r="D345" s="26" t="s">
        <v>44</v>
      </c>
      <c r="E345" s="26"/>
      <c r="F345" s="140" t="s">
        <v>1052</v>
      </c>
      <c r="G345" s="157" t="e" vm="323">
        <v>#VALUE!</v>
      </c>
      <c r="H345" s="148">
        <v>6</v>
      </c>
      <c r="I345" s="35"/>
      <c r="J345" s="354"/>
      <c r="K345" s="349"/>
      <c r="L345" s="376"/>
      <c r="M345" s="357"/>
      <c r="N345" s="21"/>
      <c r="O345" s="40"/>
    </row>
    <row r="346" spans="1:16" ht="39.950000000000003" customHeight="1" x14ac:dyDescent="0.25">
      <c r="A346" s="37" t="s">
        <v>840</v>
      </c>
      <c r="B346" s="38">
        <v>42</v>
      </c>
      <c r="C346" s="287">
        <v>3760180723256</v>
      </c>
      <c r="D346" s="26" t="s">
        <v>45</v>
      </c>
      <c r="E346" s="26"/>
      <c r="F346" s="140" t="s">
        <v>1053</v>
      </c>
      <c r="G346" s="157" t="e" vm="324">
        <v>#VALUE!</v>
      </c>
      <c r="H346" s="148">
        <v>6</v>
      </c>
      <c r="I346" s="35"/>
      <c r="J346" s="368"/>
      <c r="K346" s="370"/>
      <c r="L346" s="371"/>
      <c r="M346" s="445"/>
      <c r="N346" s="21"/>
      <c r="O346" s="40"/>
    </row>
    <row r="347" spans="1:16" ht="39.950000000000003" customHeight="1" x14ac:dyDescent="0.25">
      <c r="A347" s="37" t="s">
        <v>840</v>
      </c>
      <c r="B347" s="38">
        <v>42</v>
      </c>
      <c r="C347" s="287">
        <v>3760180723096</v>
      </c>
      <c r="D347" s="26" t="s">
        <v>6</v>
      </c>
      <c r="E347" s="26"/>
      <c r="F347" s="140" t="s">
        <v>1054</v>
      </c>
      <c r="G347" s="157" t="e" vm="325">
        <v>#VALUE!</v>
      </c>
      <c r="H347" s="148">
        <v>6</v>
      </c>
      <c r="I347" s="35"/>
      <c r="J347" s="369">
        <f t="shared" ref="J347" si="13">SUM(I347:I350)</f>
        <v>0</v>
      </c>
      <c r="K347" s="348">
        <v>3.2</v>
      </c>
      <c r="L347" s="342">
        <f t="shared" ref="L347" si="14">J347*K347</f>
        <v>0</v>
      </c>
      <c r="M347" s="393">
        <v>8</v>
      </c>
      <c r="N347" s="21"/>
      <c r="O347" s="40"/>
    </row>
    <row r="348" spans="1:16" ht="39.950000000000003" customHeight="1" x14ac:dyDescent="0.25">
      <c r="A348" s="37" t="s">
        <v>840</v>
      </c>
      <c r="B348" s="38">
        <v>42</v>
      </c>
      <c r="C348" s="287">
        <v>3760180723102</v>
      </c>
      <c r="D348" s="26" t="s">
        <v>7</v>
      </c>
      <c r="E348" s="26"/>
      <c r="F348" s="140" t="s">
        <v>1055</v>
      </c>
      <c r="G348" s="157" t="e" vm="326">
        <v>#VALUE!</v>
      </c>
      <c r="H348" s="148">
        <v>6</v>
      </c>
      <c r="I348" s="35"/>
      <c r="J348" s="354"/>
      <c r="K348" s="349"/>
      <c r="L348" s="376"/>
      <c r="M348" s="357"/>
      <c r="N348" s="21"/>
      <c r="O348" s="40"/>
    </row>
    <row r="349" spans="1:16" ht="39.950000000000003" customHeight="1" x14ac:dyDescent="0.25">
      <c r="A349" s="37" t="s">
        <v>840</v>
      </c>
      <c r="B349" s="38">
        <v>42</v>
      </c>
      <c r="C349" s="287">
        <v>3760180727957</v>
      </c>
      <c r="D349" s="26" t="s">
        <v>4</v>
      </c>
      <c r="E349" s="26"/>
      <c r="F349" s="140" t="s">
        <v>1056</v>
      </c>
      <c r="G349" s="157" t="e" vm="327">
        <v>#VALUE!</v>
      </c>
      <c r="H349" s="148">
        <v>6</v>
      </c>
      <c r="I349" s="35"/>
      <c r="J349" s="354"/>
      <c r="K349" s="349"/>
      <c r="L349" s="376"/>
      <c r="M349" s="357"/>
      <c r="N349" s="21"/>
      <c r="O349" s="40"/>
    </row>
    <row r="350" spans="1:16" ht="39.950000000000003" customHeight="1" x14ac:dyDescent="0.25">
      <c r="A350" s="37" t="s">
        <v>840</v>
      </c>
      <c r="B350" s="38">
        <v>42</v>
      </c>
      <c r="C350" s="287">
        <v>3760180723133</v>
      </c>
      <c r="D350" s="26" t="s">
        <v>5</v>
      </c>
      <c r="E350" s="26"/>
      <c r="F350" s="140" t="s">
        <v>1057</v>
      </c>
      <c r="G350" s="157" t="e" vm="328">
        <v>#VALUE!</v>
      </c>
      <c r="H350" s="148">
        <v>6</v>
      </c>
      <c r="I350" s="35"/>
      <c r="J350" s="368"/>
      <c r="K350" s="370"/>
      <c r="L350" s="371"/>
      <c r="M350" s="445"/>
      <c r="N350" s="21"/>
      <c r="O350" s="40"/>
    </row>
    <row r="351" spans="1:16" ht="69.95" customHeight="1" x14ac:dyDescent="0.25">
      <c r="A351" s="41" t="s">
        <v>840</v>
      </c>
      <c r="B351" s="28">
        <v>41</v>
      </c>
      <c r="C351" s="42" t="s">
        <v>466</v>
      </c>
      <c r="D351" s="27" t="s">
        <v>652</v>
      </c>
      <c r="E351" s="28" t="s">
        <v>541</v>
      </c>
      <c r="F351" s="141" t="s">
        <v>620</v>
      </c>
      <c r="G351" s="226" t="e" vm="329">
        <v>#VALUE!</v>
      </c>
      <c r="H351" s="149">
        <v>1</v>
      </c>
      <c r="I351" s="36"/>
      <c r="J351" s="22"/>
      <c r="K351" s="23">
        <v>0</v>
      </c>
      <c r="L351" s="22"/>
      <c r="M351" s="24"/>
      <c r="N351" s="21"/>
      <c r="O351" s="40"/>
      <c r="P351" s="5"/>
    </row>
    <row r="352" spans="1:16" ht="69.95" customHeight="1" x14ac:dyDescent="0.25">
      <c r="A352" s="41" t="s">
        <v>840</v>
      </c>
      <c r="B352" s="28">
        <v>41</v>
      </c>
      <c r="C352" s="42" t="s">
        <v>466</v>
      </c>
      <c r="D352" s="27" t="s">
        <v>649</v>
      </c>
      <c r="E352" s="28" t="s">
        <v>541</v>
      </c>
      <c r="F352" s="141" t="s">
        <v>619</v>
      </c>
      <c r="G352" s="156" t="e" vm="330">
        <v>#VALUE!</v>
      </c>
      <c r="H352" s="149">
        <v>1</v>
      </c>
      <c r="I352" s="36"/>
      <c r="J352" s="22"/>
      <c r="K352" s="23">
        <v>0</v>
      </c>
      <c r="L352" s="22"/>
      <c r="M352" s="24"/>
      <c r="N352" s="21"/>
      <c r="O352" s="40"/>
      <c r="P352" s="5"/>
    </row>
    <row r="353" spans="1:17" ht="69.95" customHeight="1" thickBot="1" x14ac:dyDescent="0.3">
      <c r="A353" s="41" t="s">
        <v>840</v>
      </c>
      <c r="B353" s="28">
        <v>41</v>
      </c>
      <c r="C353" s="42" t="s">
        <v>466</v>
      </c>
      <c r="D353" s="27" t="s">
        <v>650</v>
      </c>
      <c r="E353" s="28" t="s">
        <v>541</v>
      </c>
      <c r="F353" s="141" t="s">
        <v>844</v>
      </c>
      <c r="G353" s="156" t="e" vm="331">
        <v>#VALUE!</v>
      </c>
      <c r="H353" s="149">
        <v>1</v>
      </c>
      <c r="I353" s="36"/>
      <c r="J353" s="22"/>
      <c r="K353" s="23">
        <v>0</v>
      </c>
      <c r="L353" s="22"/>
      <c r="M353" s="24"/>
      <c r="N353" s="21"/>
      <c r="O353" s="40"/>
      <c r="P353" s="5"/>
    </row>
    <row r="354" spans="1:17" s="8" customFormat="1" ht="90" customHeight="1" x14ac:dyDescent="0.25">
      <c r="A354" s="44" t="s">
        <v>630</v>
      </c>
      <c r="B354" s="14"/>
      <c r="C354" s="13" t="e" vm="332">
        <v>#VALUE!</v>
      </c>
      <c r="D354" s="12" t="s">
        <v>883</v>
      </c>
      <c r="E354" s="13"/>
      <c r="F354" s="13"/>
      <c r="G354" s="163"/>
      <c r="H354" s="15"/>
      <c r="I354" s="13"/>
      <c r="J354" s="163"/>
      <c r="K354" s="163"/>
      <c r="L354" s="163"/>
      <c r="M354" s="163"/>
      <c r="N354" s="255"/>
      <c r="O354" s="45"/>
      <c r="P354" s="7"/>
      <c r="Q354" s="7"/>
    </row>
    <row r="355" spans="1:17" ht="39.950000000000003" customHeight="1" x14ac:dyDescent="0.25">
      <c r="A355" s="37" t="s">
        <v>630</v>
      </c>
      <c r="B355" s="38">
        <v>54</v>
      </c>
      <c r="C355" s="287">
        <v>3760180726202</v>
      </c>
      <c r="D355" s="26" t="s">
        <v>451</v>
      </c>
      <c r="E355" s="53" t="s">
        <v>601</v>
      </c>
      <c r="F355" s="140" t="s">
        <v>102</v>
      </c>
      <c r="G355" s="307" t="e" vm="333">
        <v>#VALUE!</v>
      </c>
      <c r="H355" s="148">
        <v>6</v>
      </c>
      <c r="I355" s="94"/>
      <c r="J355" s="369">
        <f>SUM(I355:I362)</f>
        <v>0</v>
      </c>
      <c r="K355" s="340">
        <v>2.1</v>
      </c>
      <c r="L355" s="342">
        <f>J355*K355</f>
        <v>0</v>
      </c>
      <c r="M355" s="473">
        <v>5.25</v>
      </c>
      <c r="N355" s="21"/>
      <c r="O355" s="40"/>
    </row>
    <row r="356" spans="1:17" ht="39.950000000000003" customHeight="1" x14ac:dyDescent="0.25">
      <c r="A356" s="37" t="s">
        <v>630</v>
      </c>
      <c r="B356" s="38">
        <v>54</v>
      </c>
      <c r="C356" s="287">
        <v>3760180723294</v>
      </c>
      <c r="D356" s="26" t="s">
        <v>450</v>
      </c>
      <c r="E356" s="53" t="s">
        <v>601</v>
      </c>
      <c r="F356" s="140" t="s">
        <v>101</v>
      </c>
      <c r="G356" s="272" t="e" vm="334">
        <v>#VALUE!</v>
      </c>
      <c r="H356" s="148">
        <v>6</v>
      </c>
      <c r="I356" s="94"/>
      <c r="J356" s="354"/>
      <c r="K356" s="423"/>
      <c r="L356" s="376"/>
      <c r="M356" s="474"/>
      <c r="N356" s="21"/>
      <c r="O356" s="40"/>
    </row>
    <row r="357" spans="1:17" ht="39.950000000000003" customHeight="1" x14ac:dyDescent="0.25">
      <c r="A357" s="37" t="s">
        <v>630</v>
      </c>
      <c r="B357" s="38">
        <v>54</v>
      </c>
      <c r="C357" s="287">
        <v>3760180723324</v>
      </c>
      <c r="D357" s="26" t="s">
        <v>59</v>
      </c>
      <c r="E357" s="53" t="s">
        <v>601</v>
      </c>
      <c r="F357" s="140" t="s">
        <v>110</v>
      </c>
      <c r="G357" s="272" t="e" vm="335">
        <v>#VALUE!</v>
      </c>
      <c r="H357" s="148">
        <v>6</v>
      </c>
      <c r="I357" s="94"/>
      <c r="J357" s="354"/>
      <c r="K357" s="423"/>
      <c r="L357" s="376"/>
      <c r="M357" s="474"/>
      <c r="N357" s="21"/>
      <c r="O357" s="40"/>
    </row>
    <row r="358" spans="1:17" ht="39.950000000000003" customHeight="1" x14ac:dyDescent="0.25">
      <c r="A358" s="37" t="s">
        <v>630</v>
      </c>
      <c r="B358" s="38">
        <v>54</v>
      </c>
      <c r="C358" s="287">
        <v>3760180723317</v>
      </c>
      <c r="D358" s="26" t="s">
        <v>58</v>
      </c>
      <c r="E358" s="53" t="s">
        <v>601</v>
      </c>
      <c r="F358" s="140" t="s">
        <v>109</v>
      </c>
      <c r="G358" s="272" t="e" vm="336">
        <v>#VALUE!</v>
      </c>
      <c r="H358" s="148">
        <v>6</v>
      </c>
      <c r="I358" s="94"/>
      <c r="J358" s="354"/>
      <c r="K358" s="423"/>
      <c r="L358" s="376"/>
      <c r="M358" s="474"/>
      <c r="N358" s="21"/>
      <c r="O358" s="40"/>
    </row>
    <row r="359" spans="1:17" ht="39.950000000000003" customHeight="1" x14ac:dyDescent="0.25">
      <c r="A359" s="37" t="s">
        <v>630</v>
      </c>
      <c r="B359" s="38">
        <v>54</v>
      </c>
      <c r="C359" s="287">
        <v>3760180723300</v>
      </c>
      <c r="D359" s="26" t="s">
        <v>57</v>
      </c>
      <c r="E359" s="53" t="s">
        <v>601</v>
      </c>
      <c r="F359" s="140" t="s">
        <v>108</v>
      </c>
      <c r="G359" s="272" t="e" vm="337">
        <v>#VALUE!</v>
      </c>
      <c r="H359" s="148">
        <v>6</v>
      </c>
      <c r="I359" s="94"/>
      <c r="J359" s="354"/>
      <c r="K359" s="423"/>
      <c r="L359" s="376"/>
      <c r="M359" s="474"/>
      <c r="N359" s="21"/>
      <c r="O359" s="40"/>
    </row>
    <row r="360" spans="1:17" ht="39.950000000000003" customHeight="1" x14ac:dyDescent="0.25">
      <c r="A360" s="37" t="s">
        <v>630</v>
      </c>
      <c r="B360" s="38">
        <v>54</v>
      </c>
      <c r="C360" s="287">
        <v>3760180723942</v>
      </c>
      <c r="D360" s="26" t="s">
        <v>60</v>
      </c>
      <c r="E360" s="53" t="s">
        <v>601</v>
      </c>
      <c r="F360" s="140" t="s">
        <v>111</v>
      </c>
      <c r="G360" s="272" t="e" vm="338">
        <v>#VALUE!</v>
      </c>
      <c r="H360" s="148">
        <v>6</v>
      </c>
      <c r="I360" s="94"/>
      <c r="J360" s="354"/>
      <c r="K360" s="423"/>
      <c r="L360" s="376"/>
      <c r="M360" s="474"/>
      <c r="N360" s="21"/>
      <c r="O360" s="40"/>
    </row>
    <row r="361" spans="1:17" ht="39.950000000000003" customHeight="1" x14ac:dyDescent="0.25">
      <c r="A361" s="37" t="s">
        <v>630</v>
      </c>
      <c r="B361" s="38">
        <v>54</v>
      </c>
      <c r="C361" s="287">
        <v>3760180723935</v>
      </c>
      <c r="D361" s="26" t="s">
        <v>61</v>
      </c>
      <c r="E361" s="53" t="s">
        <v>601</v>
      </c>
      <c r="F361" s="140" t="s">
        <v>112</v>
      </c>
      <c r="G361" s="272" t="e" vm="339">
        <v>#VALUE!</v>
      </c>
      <c r="H361" s="148">
        <v>6</v>
      </c>
      <c r="I361" s="94"/>
      <c r="J361" s="354"/>
      <c r="K361" s="423"/>
      <c r="L361" s="376"/>
      <c r="M361" s="474"/>
      <c r="N361" s="21"/>
      <c r="O361" s="40"/>
    </row>
    <row r="362" spans="1:17" ht="39.950000000000003" customHeight="1" thickBot="1" x14ac:dyDescent="0.3">
      <c r="A362" s="70" t="s">
        <v>630</v>
      </c>
      <c r="B362" s="78">
        <v>54</v>
      </c>
      <c r="C362" s="290">
        <v>3760180723959</v>
      </c>
      <c r="D362" s="79" t="s">
        <v>62</v>
      </c>
      <c r="E362" s="243" t="s">
        <v>601</v>
      </c>
      <c r="F362" s="145" t="s">
        <v>113</v>
      </c>
      <c r="G362" s="273" t="e" vm="340">
        <v>#VALUE!</v>
      </c>
      <c r="H362" s="153">
        <v>6</v>
      </c>
      <c r="I362" s="209"/>
      <c r="J362" s="355"/>
      <c r="K362" s="476"/>
      <c r="L362" s="384"/>
      <c r="M362" s="475"/>
      <c r="N362" s="21"/>
      <c r="O362" s="40"/>
    </row>
    <row r="363" spans="1:17" ht="39.950000000000003" customHeight="1" x14ac:dyDescent="0.25">
      <c r="A363" s="37" t="s">
        <v>630</v>
      </c>
      <c r="B363" s="38">
        <v>54</v>
      </c>
      <c r="C363" s="287">
        <v>3760180726226</v>
      </c>
      <c r="D363" s="26" t="s">
        <v>453</v>
      </c>
      <c r="E363" s="53" t="s">
        <v>601</v>
      </c>
      <c r="F363" s="140" t="s">
        <v>79</v>
      </c>
      <c r="G363" s="157" t="e" vm="341">
        <v>#VALUE!</v>
      </c>
      <c r="H363" s="148">
        <v>6</v>
      </c>
      <c r="I363" s="219"/>
      <c r="J363" s="368">
        <f>SUM(I363:I370)</f>
        <v>0</v>
      </c>
      <c r="K363" s="424">
        <v>2.2400000000000002</v>
      </c>
      <c r="L363" s="371">
        <f>J363*K363</f>
        <v>0</v>
      </c>
      <c r="M363" s="427">
        <v>4</v>
      </c>
      <c r="N363" s="21"/>
      <c r="O363" s="40"/>
    </row>
    <row r="364" spans="1:17" ht="39.950000000000003" customHeight="1" x14ac:dyDescent="0.25">
      <c r="A364" s="37" t="s">
        <v>630</v>
      </c>
      <c r="B364" s="38">
        <v>54</v>
      </c>
      <c r="C364" s="287">
        <v>3760180723171</v>
      </c>
      <c r="D364" s="26" t="s">
        <v>452</v>
      </c>
      <c r="E364" s="53" t="s">
        <v>601</v>
      </c>
      <c r="F364" s="140" t="s">
        <v>78</v>
      </c>
      <c r="G364" s="274" t="e" vm="342">
        <v>#VALUE!</v>
      </c>
      <c r="H364" s="148">
        <v>6</v>
      </c>
      <c r="I364" s="35"/>
      <c r="J364" s="368"/>
      <c r="K364" s="424"/>
      <c r="L364" s="371"/>
      <c r="M364" s="427"/>
      <c r="N364" s="21"/>
      <c r="O364" s="40"/>
    </row>
    <row r="365" spans="1:17" ht="39.950000000000003" customHeight="1" x14ac:dyDescent="0.25">
      <c r="A365" s="37" t="s">
        <v>630</v>
      </c>
      <c r="B365" s="38">
        <v>54</v>
      </c>
      <c r="C365" s="287">
        <v>3760180723201</v>
      </c>
      <c r="D365" s="26" t="s">
        <v>19</v>
      </c>
      <c r="E365" s="53" t="s">
        <v>601</v>
      </c>
      <c r="F365" s="140" t="s">
        <v>87</v>
      </c>
      <c r="G365" s="157" t="e" vm="343">
        <v>#VALUE!</v>
      </c>
      <c r="H365" s="148">
        <v>6</v>
      </c>
      <c r="I365" s="90"/>
      <c r="J365" s="368"/>
      <c r="K365" s="424"/>
      <c r="L365" s="371"/>
      <c r="M365" s="427"/>
      <c r="N365" s="21"/>
      <c r="O365" s="40"/>
    </row>
    <row r="366" spans="1:17" ht="39.950000000000003" customHeight="1" x14ac:dyDescent="0.25">
      <c r="A366" s="37" t="s">
        <v>630</v>
      </c>
      <c r="B366" s="38">
        <v>54</v>
      </c>
      <c r="C366" s="287">
        <v>3760180723195</v>
      </c>
      <c r="D366" s="26" t="s">
        <v>18</v>
      </c>
      <c r="E366" s="53" t="s">
        <v>601</v>
      </c>
      <c r="F366" s="140" t="s">
        <v>86</v>
      </c>
      <c r="G366" s="157" t="e" vm="344">
        <v>#VALUE!</v>
      </c>
      <c r="H366" s="148">
        <v>6</v>
      </c>
      <c r="I366" s="35"/>
      <c r="J366" s="368"/>
      <c r="K366" s="424"/>
      <c r="L366" s="371"/>
      <c r="M366" s="427"/>
      <c r="N366" s="21"/>
      <c r="O366" s="40"/>
    </row>
    <row r="367" spans="1:17" ht="39.950000000000003" customHeight="1" x14ac:dyDescent="0.25">
      <c r="A367" s="54" t="s">
        <v>630</v>
      </c>
      <c r="B367" s="55">
        <v>54</v>
      </c>
      <c r="C367" s="291">
        <v>3760180723188</v>
      </c>
      <c r="D367" s="56" t="s">
        <v>17</v>
      </c>
      <c r="E367" s="210" t="s">
        <v>601</v>
      </c>
      <c r="F367" s="144" t="s">
        <v>85</v>
      </c>
      <c r="G367" s="157" t="e" vm="345">
        <v>#VALUE!</v>
      </c>
      <c r="H367" s="152">
        <v>6</v>
      </c>
      <c r="I367" s="94"/>
      <c r="J367" s="368"/>
      <c r="K367" s="424"/>
      <c r="L367" s="371"/>
      <c r="M367" s="427"/>
      <c r="N367" s="21"/>
      <c r="O367" s="40"/>
    </row>
    <row r="368" spans="1:17" ht="39.950000000000003" customHeight="1" x14ac:dyDescent="0.25">
      <c r="A368" s="37" t="s">
        <v>630</v>
      </c>
      <c r="B368" s="38">
        <v>54</v>
      </c>
      <c r="C368" s="287">
        <v>3760180723072</v>
      </c>
      <c r="D368" s="26" t="s">
        <v>20</v>
      </c>
      <c r="E368" s="53" t="s">
        <v>601</v>
      </c>
      <c r="F368" s="140" t="s">
        <v>88</v>
      </c>
      <c r="G368" s="157" t="e" vm="346">
        <v>#VALUE!</v>
      </c>
      <c r="H368" s="148">
        <v>6</v>
      </c>
      <c r="I368" s="35"/>
      <c r="J368" s="386"/>
      <c r="K368" s="467"/>
      <c r="L368" s="389"/>
      <c r="M368" s="397"/>
      <c r="N368" s="21"/>
      <c r="O368" s="40"/>
    </row>
    <row r="369" spans="1:17" ht="39.950000000000003" customHeight="1" x14ac:dyDescent="0.25">
      <c r="A369" s="37" t="s">
        <v>630</v>
      </c>
      <c r="B369" s="38">
        <v>54</v>
      </c>
      <c r="C369" s="287">
        <v>3760180723065</v>
      </c>
      <c r="D369" s="26" t="s">
        <v>21</v>
      </c>
      <c r="E369" s="53" t="s">
        <v>601</v>
      </c>
      <c r="F369" s="140" t="s">
        <v>89</v>
      </c>
      <c r="G369" s="157" t="e" vm="347">
        <v>#VALUE!</v>
      </c>
      <c r="H369" s="148">
        <v>6</v>
      </c>
      <c r="I369" s="35"/>
      <c r="J369" s="386"/>
      <c r="K369" s="467"/>
      <c r="L369" s="389"/>
      <c r="M369" s="397"/>
      <c r="N369" s="21"/>
      <c r="O369" s="40"/>
    </row>
    <row r="370" spans="1:17" ht="39.950000000000003" customHeight="1" thickBot="1" x14ac:dyDescent="0.3">
      <c r="A370" s="50" t="s">
        <v>630</v>
      </c>
      <c r="B370" s="51">
        <v>54</v>
      </c>
      <c r="C370" s="288">
        <v>3760180723089</v>
      </c>
      <c r="D370" s="52" t="s">
        <v>22</v>
      </c>
      <c r="E370" s="211" t="s">
        <v>601</v>
      </c>
      <c r="F370" s="143" t="s">
        <v>90</v>
      </c>
      <c r="G370" s="157" t="e" vm="348">
        <v>#VALUE!</v>
      </c>
      <c r="H370" s="150">
        <v>6</v>
      </c>
      <c r="I370" s="90"/>
      <c r="J370" s="369"/>
      <c r="K370" s="340"/>
      <c r="L370" s="342"/>
      <c r="M370" s="344"/>
      <c r="N370" s="21"/>
      <c r="O370" s="40"/>
    </row>
    <row r="371" spans="1:17" ht="39.950000000000003" customHeight="1" x14ac:dyDescent="0.25">
      <c r="A371" s="212" t="s">
        <v>630</v>
      </c>
      <c r="B371" s="213">
        <v>54</v>
      </c>
      <c r="C371" s="289">
        <v>3760180726257</v>
      </c>
      <c r="D371" s="214" t="s">
        <v>454</v>
      </c>
      <c r="E371" s="215" t="s">
        <v>601</v>
      </c>
      <c r="F371" s="216" t="s">
        <v>94</v>
      </c>
      <c r="G371" s="275" t="e" vm="349">
        <v>#VALUE!</v>
      </c>
      <c r="H371" s="218">
        <v>6</v>
      </c>
      <c r="I371" s="219"/>
      <c r="J371" s="359">
        <f>SUM(I371:I378)</f>
        <v>0</v>
      </c>
      <c r="K371" s="339">
        <v>4</v>
      </c>
      <c r="L371" s="341">
        <f>J371*K371</f>
        <v>0</v>
      </c>
      <c r="M371" s="343">
        <v>10</v>
      </c>
      <c r="N371" s="21"/>
      <c r="O371" s="40"/>
    </row>
    <row r="372" spans="1:17" ht="39.950000000000003" customHeight="1" x14ac:dyDescent="0.25">
      <c r="A372" s="37" t="s">
        <v>630</v>
      </c>
      <c r="B372" s="38">
        <v>54</v>
      </c>
      <c r="C372" s="287">
        <v>3760180726264</v>
      </c>
      <c r="D372" s="26" t="s">
        <v>33</v>
      </c>
      <c r="E372" s="53" t="s">
        <v>601</v>
      </c>
      <c r="F372" s="140" t="s">
        <v>95</v>
      </c>
      <c r="G372" s="157" t="e" vm="350">
        <v>#VALUE!</v>
      </c>
      <c r="H372" s="148">
        <v>6</v>
      </c>
      <c r="I372" s="35"/>
      <c r="J372" s="354"/>
      <c r="K372" s="424"/>
      <c r="L372" s="371"/>
      <c r="M372" s="427"/>
      <c r="N372" s="21"/>
      <c r="O372" s="40"/>
    </row>
    <row r="373" spans="1:17" ht="39.950000000000003" customHeight="1" x14ac:dyDescent="0.25">
      <c r="A373" s="37" t="s">
        <v>630</v>
      </c>
      <c r="B373" s="38">
        <v>54</v>
      </c>
      <c r="C373" s="287">
        <v>3760180726271</v>
      </c>
      <c r="D373" s="26" t="s">
        <v>39</v>
      </c>
      <c r="E373" s="53" t="s">
        <v>601</v>
      </c>
      <c r="F373" s="140" t="s">
        <v>100</v>
      </c>
      <c r="G373" s="157" t="e" vm="351">
        <v>#VALUE!</v>
      </c>
      <c r="H373" s="148">
        <v>6</v>
      </c>
      <c r="I373" s="35"/>
      <c r="J373" s="354"/>
      <c r="K373" s="424"/>
      <c r="L373" s="371"/>
      <c r="M373" s="427"/>
      <c r="N373" s="21"/>
      <c r="O373" s="40"/>
    </row>
    <row r="374" spans="1:17" ht="39.950000000000003" customHeight="1" x14ac:dyDescent="0.25">
      <c r="A374" s="37" t="s">
        <v>630</v>
      </c>
      <c r="B374" s="38">
        <v>54</v>
      </c>
      <c r="C374" s="287">
        <v>3760180726387</v>
      </c>
      <c r="D374" s="26" t="s">
        <v>34</v>
      </c>
      <c r="E374" s="53" t="s">
        <v>601</v>
      </c>
      <c r="F374" s="140" t="s">
        <v>96</v>
      </c>
      <c r="G374" s="157" t="e" vm="352">
        <v>#VALUE!</v>
      </c>
      <c r="H374" s="148">
        <v>6</v>
      </c>
      <c r="I374" s="35"/>
      <c r="J374" s="354"/>
      <c r="K374" s="424"/>
      <c r="L374" s="371"/>
      <c r="M374" s="427"/>
      <c r="N374" s="21"/>
      <c r="O374" s="40"/>
    </row>
    <row r="375" spans="1:17" ht="39.950000000000003" customHeight="1" x14ac:dyDescent="0.25">
      <c r="A375" s="50" t="s">
        <v>630</v>
      </c>
      <c r="B375" s="51">
        <v>54</v>
      </c>
      <c r="C375" s="288">
        <v>3760426160708</v>
      </c>
      <c r="D375" s="52" t="s">
        <v>884</v>
      </c>
      <c r="E375" s="211" t="s">
        <v>601</v>
      </c>
      <c r="F375" s="143" t="s">
        <v>92</v>
      </c>
      <c r="G375" s="157" t="e" vm="353">
        <v>#VALUE!</v>
      </c>
      <c r="H375" s="150">
        <v>6</v>
      </c>
      <c r="I375" s="90"/>
      <c r="J375" s="354"/>
      <c r="K375" s="467"/>
      <c r="L375" s="389"/>
      <c r="M375" s="397"/>
      <c r="N375" s="21"/>
      <c r="O375" s="40"/>
    </row>
    <row r="376" spans="1:17" ht="39.950000000000003" customHeight="1" x14ac:dyDescent="0.25">
      <c r="A376" s="37" t="s">
        <v>630</v>
      </c>
      <c r="B376" s="38">
        <v>54</v>
      </c>
      <c r="C376" s="287">
        <v>3760180726288</v>
      </c>
      <c r="D376" s="26" t="s">
        <v>31</v>
      </c>
      <c r="E376" s="53" t="s">
        <v>601</v>
      </c>
      <c r="F376" s="140" t="s">
        <v>91</v>
      </c>
      <c r="G376" s="165" t="e" vm="354">
        <v>#VALUE!</v>
      </c>
      <c r="H376" s="148">
        <v>6</v>
      </c>
      <c r="I376" s="35"/>
      <c r="J376" s="354"/>
      <c r="K376" s="467"/>
      <c r="L376" s="389"/>
      <c r="M376" s="397"/>
      <c r="N376" s="21"/>
      <c r="O376" s="40"/>
    </row>
    <row r="377" spans="1:17" ht="39.950000000000003" customHeight="1" x14ac:dyDescent="0.25">
      <c r="A377" s="37" t="s">
        <v>630</v>
      </c>
      <c r="B377" s="38">
        <v>54</v>
      </c>
      <c r="C377" s="287">
        <v>3760180726295</v>
      </c>
      <c r="D377" s="26" t="s">
        <v>35</v>
      </c>
      <c r="E377" s="53" t="s">
        <v>601</v>
      </c>
      <c r="F377" s="140" t="s">
        <v>97</v>
      </c>
      <c r="G377" s="157" t="e" vm="355">
        <v>#VALUE!</v>
      </c>
      <c r="H377" s="148">
        <v>6</v>
      </c>
      <c r="I377" s="35"/>
      <c r="J377" s="354"/>
      <c r="K377" s="467"/>
      <c r="L377" s="389"/>
      <c r="M377" s="397"/>
      <c r="N377" s="21"/>
      <c r="O377" s="40"/>
    </row>
    <row r="378" spans="1:17" ht="39.950000000000003" customHeight="1" thickBot="1" x14ac:dyDescent="0.3">
      <c r="A378" s="50" t="s">
        <v>630</v>
      </c>
      <c r="B378" s="51">
        <v>54</v>
      </c>
      <c r="C378" s="288">
        <v>3760180726721</v>
      </c>
      <c r="D378" s="52" t="s">
        <v>32</v>
      </c>
      <c r="E378" s="211" t="s">
        <v>601</v>
      </c>
      <c r="F378" s="143" t="s">
        <v>93</v>
      </c>
      <c r="G378" s="157" t="e" vm="356">
        <v>#VALUE!</v>
      </c>
      <c r="H378" s="150">
        <v>6</v>
      </c>
      <c r="I378" s="90"/>
      <c r="J378" s="354"/>
      <c r="K378" s="340"/>
      <c r="L378" s="342"/>
      <c r="M378" s="344"/>
      <c r="N378" s="21"/>
      <c r="O378" s="40"/>
    </row>
    <row r="379" spans="1:17" ht="39.950000000000003" customHeight="1" x14ac:dyDescent="0.25">
      <c r="A379" s="212" t="s">
        <v>630</v>
      </c>
      <c r="B379" s="213">
        <v>55</v>
      </c>
      <c r="C379" s="289">
        <v>3760180724390</v>
      </c>
      <c r="D379" s="214" t="s">
        <v>455</v>
      </c>
      <c r="E379" s="215" t="s">
        <v>601</v>
      </c>
      <c r="F379" s="216" t="s">
        <v>346</v>
      </c>
      <c r="G379" s="217" t="e" vm="357">
        <v>#VALUE!</v>
      </c>
      <c r="H379" s="218">
        <v>6</v>
      </c>
      <c r="I379" s="219"/>
      <c r="J379" s="359">
        <f>SUM(I379:I380)</f>
        <v>0</v>
      </c>
      <c r="K379" s="452">
        <v>2.4</v>
      </c>
      <c r="L379" s="375">
        <f>K379*J379</f>
        <v>0</v>
      </c>
      <c r="M379" s="425">
        <v>6</v>
      </c>
      <c r="N379" s="21"/>
      <c r="O379" s="40"/>
    </row>
    <row r="380" spans="1:17" ht="39.950000000000003" customHeight="1" thickBot="1" x14ac:dyDescent="0.3">
      <c r="A380" s="70" t="s">
        <v>630</v>
      </c>
      <c r="B380" s="78">
        <v>55</v>
      </c>
      <c r="C380" s="290">
        <v>3760180726240</v>
      </c>
      <c r="D380" s="79" t="s">
        <v>456</v>
      </c>
      <c r="E380" s="243" t="s">
        <v>601</v>
      </c>
      <c r="F380" s="145" t="s">
        <v>347</v>
      </c>
      <c r="G380" s="162" t="e" vm="358">
        <v>#VALUE!</v>
      </c>
      <c r="H380" s="153">
        <v>6</v>
      </c>
      <c r="I380" s="93"/>
      <c r="J380" s="355"/>
      <c r="K380" s="476"/>
      <c r="L380" s="384"/>
      <c r="M380" s="477"/>
      <c r="N380" s="25"/>
      <c r="O380" s="40"/>
    </row>
    <row r="381" spans="1:17" s="8" customFormat="1" ht="90" customHeight="1" thickBot="1" x14ac:dyDescent="0.3">
      <c r="A381" s="44" t="s">
        <v>629</v>
      </c>
      <c r="B381" s="14"/>
      <c r="C381" s="183" t="e" vm="359">
        <v>#VALUE!</v>
      </c>
      <c r="D381" s="12" t="s">
        <v>852</v>
      </c>
      <c r="E381" s="13"/>
      <c r="F381" s="13"/>
      <c r="G381" s="163"/>
      <c r="H381" s="15"/>
      <c r="I381" s="13"/>
      <c r="J381" s="13"/>
      <c r="K381" s="183"/>
      <c r="L381" s="183"/>
      <c r="M381" s="183"/>
      <c r="N381" s="16"/>
      <c r="O381" s="45"/>
      <c r="P381" s="7"/>
      <c r="Q381" s="7"/>
    </row>
    <row r="382" spans="1:17" ht="39.950000000000003" customHeight="1" x14ac:dyDescent="0.25">
      <c r="A382" s="37" t="s">
        <v>629</v>
      </c>
      <c r="B382" s="38">
        <v>44</v>
      </c>
      <c r="C382" s="287">
        <v>3760426161538</v>
      </c>
      <c r="D382" s="26" t="s">
        <v>853</v>
      </c>
      <c r="E382" s="46" t="s">
        <v>424</v>
      </c>
      <c r="F382" s="230" t="s">
        <v>1033</v>
      </c>
      <c r="G382" s="165" t="e" vm="360">
        <v>#VALUE!</v>
      </c>
      <c r="H382" s="148">
        <v>6</v>
      </c>
      <c r="I382" s="35"/>
      <c r="J382" s="359">
        <f>SUM(I382:I390)</f>
        <v>0</v>
      </c>
      <c r="K382" s="348">
        <v>4.8099999999999996</v>
      </c>
      <c r="L382" s="375">
        <f>J382*K382</f>
        <v>0</v>
      </c>
      <c r="M382" s="356">
        <v>12.5</v>
      </c>
      <c r="N382" s="256"/>
      <c r="O382" s="40"/>
    </row>
    <row r="383" spans="1:17" ht="39.950000000000003" customHeight="1" x14ac:dyDescent="0.25">
      <c r="A383" s="37" t="s">
        <v>629</v>
      </c>
      <c r="B383" s="38">
        <v>44</v>
      </c>
      <c r="C383" s="287">
        <v>3760426161545</v>
      </c>
      <c r="D383" s="26" t="s">
        <v>854</v>
      </c>
      <c r="E383" s="46" t="s">
        <v>424</v>
      </c>
      <c r="F383" s="230" t="s">
        <v>1034</v>
      </c>
      <c r="G383" s="157" t="e" vm="361">
        <v>#VALUE!</v>
      </c>
      <c r="H383" s="148">
        <v>6</v>
      </c>
      <c r="I383" s="35"/>
      <c r="J383" s="354"/>
      <c r="K383" s="349"/>
      <c r="L383" s="376"/>
      <c r="M383" s="357"/>
      <c r="N383" s="257"/>
      <c r="O383" s="40"/>
    </row>
    <row r="384" spans="1:17" ht="39.950000000000003" customHeight="1" x14ac:dyDescent="0.25">
      <c r="A384" s="37" t="s">
        <v>629</v>
      </c>
      <c r="B384" s="38">
        <v>44</v>
      </c>
      <c r="C384" s="287">
        <v>3760426161552</v>
      </c>
      <c r="D384" s="26" t="s">
        <v>855</v>
      </c>
      <c r="E384" s="46" t="s">
        <v>424</v>
      </c>
      <c r="F384" s="230" t="s">
        <v>1035</v>
      </c>
      <c r="G384" s="157" t="e" vm="362">
        <v>#VALUE!</v>
      </c>
      <c r="H384" s="148">
        <v>6</v>
      </c>
      <c r="I384" s="35"/>
      <c r="J384" s="354"/>
      <c r="K384" s="349"/>
      <c r="L384" s="376"/>
      <c r="M384" s="357"/>
      <c r="N384" s="257"/>
      <c r="O384" s="40"/>
    </row>
    <row r="385" spans="1:15" ht="39.950000000000003" customHeight="1" x14ac:dyDescent="0.25">
      <c r="A385" s="37" t="s">
        <v>629</v>
      </c>
      <c r="B385" s="38">
        <v>44</v>
      </c>
      <c r="C385" s="287">
        <v>3760426161569</v>
      </c>
      <c r="D385" s="26" t="s">
        <v>856</v>
      </c>
      <c r="E385" s="46" t="s">
        <v>424</v>
      </c>
      <c r="F385" s="230" t="s">
        <v>1036</v>
      </c>
      <c r="G385" s="157" t="e" vm="363">
        <v>#VALUE!</v>
      </c>
      <c r="H385" s="148">
        <v>6</v>
      </c>
      <c r="I385" s="35"/>
      <c r="J385" s="354"/>
      <c r="K385" s="349"/>
      <c r="L385" s="376"/>
      <c r="M385" s="357"/>
      <c r="N385" s="257"/>
      <c r="O385" s="40"/>
    </row>
    <row r="386" spans="1:15" ht="39.950000000000003" customHeight="1" x14ac:dyDescent="0.25">
      <c r="A386" s="37" t="s">
        <v>629</v>
      </c>
      <c r="B386" s="38">
        <v>44</v>
      </c>
      <c r="C386" s="287">
        <v>3760426161583</v>
      </c>
      <c r="D386" s="26" t="s">
        <v>857</v>
      </c>
      <c r="E386" s="46" t="s">
        <v>424</v>
      </c>
      <c r="F386" s="230" t="s">
        <v>1037</v>
      </c>
      <c r="G386" s="157" t="e" vm="364">
        <v>#VALUE!</v>
      </c>
      <c r="H386" s="148">
        <v>6</v>
      </c>
      <c r="I386" s="35"/>
      <c r="J386" s="354"/>
      <c r="K386" s="349"/>
      <c r="L386" s="376"/>
      <c r="M386" s="357"/>
      <c r="N386" s="257"/>
      <c r="O386" s="40"/>
    </row>
    <row r="387" spans="1:15" ht="39.950000000000003" customHeight="1" x14ac:dyDescent="0.25">
      <c r="A387" s="37" t="s">
        <v>629</v>
      </c>
      <c r="B387" s="38">
        <v>44</v>
      </c>
      <c r="C387" s="287">
        <v>3760426161590</v>
      </c>
      <c r="D387" s="26" t="s">
        <v>858</v>
      </c>
      <c r="E387" s="46" t="s">
        <v>424</v>
      </c>
      <c r="F387" s="230" t="s">
        <v>1038</v>
      </c>
      <c r="G387" s="157" t="e" vm="365">
        <v>#VALUE!</v>
      </c>
      <c r="H387" s="148">
        <v>6</v>
      </c>
      <c r="I387" s="35"/>
      <c r="J387" s="354"/>
      <c r="K387" s="349"/>
      <c r="L387" s="376"/>
      <c r="M387" s="357"/>
      <c r="N387" s="257"/>
      <c r="O387" s="40"/>
    </row>
    <row r="388" spans="1:15" ht="39.950000000000003" customHeight="1" x14ac:dyDescent="0.25">
      <c r="A388" s="37" t="s">
        <v>629</v>
      </c>
      <c r="B388" s="38">
        <v>44</v>
      </c>
      <c r="C388" s="287">
        <v>3760426161576</v>
      </c>
      <c r="D388" s="26" t="s">
        <v>859</v>
      </c>
      <c r="E388" s="46" t="s">
        <v>424</v>
      </c>
      <c r="F388" s="230" t="s">
        <v>1039</v>
      </c>
      <c r="G388" s="157" t="e" vm="366">
        <v>#VALUE!</v>
      </c>
      <c r="H388" s="148">
        <v>6</v>
      </c>
      <c r="I388" s="35"/>
      <c r="J388" s="354"/>
      <c r="K388" s="349"/>
      <c r="L388" s="376"/>
      <c r="M388" s="357"/>
      <c r="N388" s="257"/>
      <c r="O388" s="40"/>
    </row>
    <row r="389" spans="1:15" ht="39.950000000000003" customHeight="1" x14ac:dyDescent="0.25">
      <c r="A389" s="37" t="s">
        <v>629</v>
      </c>
      <c r="B389" s="38">
        <v>44</v>
      </c>
      <c r="C389" s="287">
        <v>3760426161613</v>
      </c>
      <c r="D389" s="26" t="s">
        <v>860</v>
      </c>
      <c r="E389" s="46" t="s">
        <v>424</v>
      </c>
      <c r="F389" s="230" t="s">
        <v>1040</v>
      </c>
      <c r="G389" s="157" t="e" vm="367">
        <v>#VALUE!</v>
      </c>
      <c r="H389" s="148">
        <v>6</v>
      </c>
      <c r="I389" s="35"/>
      <c r="J389" s="354"/>
      <c r="K389" s="349"/>
      <c r="L389" s="376"/>
      <c r="M389" s="357"/>
      <c r="N389" s="257"/>
      <c r="O389" s="40"/>
    </row>
    <row r="390" spans="1:15" ht="39.950000000000003" customHeight="1" thickBot="1" x14ac:dyDescent="0.3">
      <c r="A390" s="50" t="s">
        <v>629</v>
      </c>
      <c r="B390" s="51">
        <v>44</v>
      </c>
      <c r="C390" s="288">
        <v>3760426161606</v>
      </c>
      <c r="D390" s="52" t="s">
        <v>861</v>
      </c>
      <c r="E390" s="235" t="s">
        <v>424</v>
      </c>
      <c r="F390" s="253" t="s">
        <v>1041</v>
      </c>
      <c r="G390" s="157" t="e" vm="368">
        <v>#VALUE!</v>
      </c>
      <c r="H390" s="150">
        <v>6</v>
      </c>
      <c r="I390" s="90"/>
      <c r="J390" s="355"/>
      <c r="K390" s="350"/>
      <c r="L390" s="384"/>
      <c r="M390" s="358"/>
      <c r="N390" s="257"/>
      <c r="O390" s="40"/>
    </row>
    <row r="391" spans="1:15" ht="39.950000000000003" customHeight="1" x14ac:dyDescent="0.25">
      <c r="A391" s="212" t="s">
        <v>629</v>
      </c>
      <c r="B391" s="213">
        <v>45</v>
      </c>
      <c r="C391" s="289">
        <v>3760180723331</v>
      </c>
      <c r="D391" s="214" t="s">
        <v>63</v>
      </c>
      <c r="E391" s="214"/>
      <c r="F391" s="216" t="s">
        <v>1059</v>
      </c>
      <c r="G391" s="217" t="e" vm="369">
        <v>#VALUE!</v>
      </c>
      <c r="H391" s="218">
        <v>6</v>
      </c>
      <c r="I391" s="219"/>
      <c r="J391" s="385">
        <f>SUM(I391:I394)</f>
        <v>0</v>
      </c>
      <c r="K391" s="387">
        <v>4.2</v>
      </c>
      <c r="L391" s="341">
        <f>J391*K391</f>
        <v>0</v>
      </c>
      <c r="M391" s="469">
        <v>10.5</v>
      </c>
      <c r="N391" s="21"/>
      <c r="O391" s="40"/>
    </row>
    <row r="392" spans="1:15" ht="39.950000000000003" customHeight="1" x14ac:dyDescent="0.25">
      <c r="A392" s="37" t="s">
        <v>629</v>
      </c>
      <c r="B392" s="38">
        <v>45</v>
      </c>
      <c r="C392" s="287">
        <v>3760180723348</v>
      </c>
      <c r="D392" s="26" t="s">
        <v>64</v>
      </c>
      <c r="E392" s="26"/>
      <c r="F392" s="140" t="s">
        <v>1060</v>
      </c>
      <c r="G392" s="157" t="e" vm="370">
        <v>#VALUE!</v>
      </c>
      <c r="H392" s="148">
        <v>6</v>
      </c>
      <c r="I392" s="35"/>
      <c r="J392" s="386"/>
      <c r="K392" s="388"/>
      <c r="L392" s="389"/>
      <c r="M392" s="392"/>
      <c r="N392" s="21"/>
      <c r="O392" s="40"/>
    </row>
    <row r="393" spans="1:15" ht="39.950000000000003" customHeight="1" x14ac:dyDescent="0.25">
      <c r="A393" s="37" t="s">
        <v>629</v>
      </c>
      <c r="B393" s="38">
        <v>45</v>
      </c>
      <c r="C393" s="287">
        <v>3760180723430</v>
      </c>
      <c r="D393" s="26" t="s">
        <v>66</v>
      </c>
      <c r="E393" s="26"/>
      <c r="F393" s="140" t="s">
        <v>1061</v>
      </c>
      <c r="G393" s="157" t="e" vm="371">
        <v>#VALUE!</v>
      </c>
      <c r="H393" s="148">
        <v>6</v>
      </c>
      <c r="I393" s="35"/>
      <c r="J393" s="386"/>
      <c r="K393" s="388"/>
      <c r="L393" s="389"/>
      <c r="M393" s="392"/>
      <c r="N393" s="21"/>
      <c r="O393" s="40"/>
    </row>
    <row r="394" spans="1:15" ht="39.950000000000003" customHeight="1" thickBot="1" x14ac:dyDescent="0.3">
      <c r="A394" s="70" t="s">
        <v>629</v>
      </c>
      <c r="B394" s="78">
        <v>45</v>
      </c>
      <c r="C394" s="290">
        <v>3760180723355</v>
      </c>
      <c r="D394" s="79" t="s">
        <v>65</v>
      </c>
      <c r="E394" s="79"/>
      <c r="F394" s="145" t="s">
        <v>1058</v>
      </c>
      <c r="G394" s="162" t="e" vm="372">
        <v>#VALUE!</v>
      </c>
      <c r="H394" s="153">
        <v>6</v>
      </c>
      <c r="I394" s="93"/>
      <c r="J394" s="402"/>
      <c r="K394" s="451"/>
      <c r="L394" s="417"/>
      <c r="M394" s="470"/>
      <c r="N394" s="21"/>
      <c r="O394" s="40"/>
    </row>
    <row r="395" spans="1:15" ht="39.950000000000003" customHeight="1" x14ac:dyDescent="0.25">
      <c r="A395" s="212" t="s">
        <v>629</v>
      </c>
      <c r="B395" s="213">
        <v>45</v>
      </c>
      <c r="C395" s="289">
        <v>3760180723034</v>
      </c>
      <c r="D395" s="214" t="s">
        <v>23</v>
      </c>
      <c r="E395" s="214"/>
      <c r="F395" s="216" t="s">
        <v>1062</v>
      </c>
      <c r="G395" s="217" t="e" vm="373">
        <v>#VALUE!</v>
      </c>
      <c r="H395" s="218">
        <v>6</v>
      </c>
      <c r="I395" s="219"/>
      <c r="J395" s="385">
        <f>SUM(I395:I398)</f>
        <v>0</v>
      </c>
      <c r="K395" s="387">
        <v>3.2</v>
      </c>
      <c r="L395" s="341">
        <f>J395*K395</f>
        <v>0</v>
      </c>
      <c r="M395" s="469">
        <v>8</v>
      </c>
      <c r="N395" s="21"/>
      <c r="O395" s="40"/>
    </row>
    <row r="396" spans="1:15" ht="39.950000000000003" customHeight="1" x14ac:dyDescent="0.25">
      <c r="A396" s="37" t="s">
        <v>629</v>
      </c>
      <c r="B396" s="38">
        <v>45</v>
      </c>
      <c r="C396" s="287">
        <v>3760180723041</v>
      </c>
      <c r="D396" s="26" t="s">
        <v>24</v>
      </c>
      <c r="E396" s="26"/>
      <c r="F396" s="140" t="s">
        <v>1063</v>
      </c>
      <c r="G396" s="157" t="e" vm="374">
        <v>#VALUE!</v>
      </c>
      <c r="H396" s="148">
        <v>6</v>
      </c>
      <c r="I396" s="35"/>
      <c r="J396" s="386"/>
      <c r="K396" s="388"/>
      <c r="L396" s="389"/>
      <c r="M396" s="392"/>
      <c r="N396" s="21"/>
      <c r="O396" s="40"/>
    </row>
    <row r="397" spans="1:15" ht="39.950000000000003" customHeight="1" x14ac:dyDescent="0.25">
      <c r="A397" s="37" t="s">
        <v>629</v>
      </c>
      <c r="B397" s="38">
        <v>45</v>
      </c>
      <c r="C397" s="287">
        <v>3760180723423</v>
      </c>
      <c r="D397" s="26" t="s">
        <v>26</v>
      </c>
      <c r="E397" s="26"/>
      <c r="F397" s="140" t="s">
        <v>1064</v>
      </c>
      <c r="G397" s="157" t="e" vm="375">
        <v>#VALUE!</v>
      </c>
      <c r="H397" s="148">
        <v>6</v>
      </c>
      <c r="I397" s="35"/>
      <c r="J397" s="386"/>
      <c r="K397" s="388"/>
      <c r="L397" s="389"/>
      <c r="M397" s="392"/>
      <c r="N397" s="21"/>
      <c r="O397" s="40"/>
    </row>
    <row r="398" spans="1:15" ht="39.950000000000003" customHeight="1" thickBot="1" x14ac:dyDescent="0.3">
      <c r="A398" s="70" t="s">
        <v>629</v>
      </c>
      <c r="B398" s="78">
        <v>45</v>
      </c>
      <c r="C398" s="290">
        <v>3760180723058</v>
      </c>
      <c r="D398" s="79" t="s">
        <v>25</v>
      </c>
      <c r="E398" s="79"/>
      <c r="F398" s="145" t="s">
        <v>1065</v>
      </c>
      <c r="G398" s="162" t="e" vm="376">
        <v>#VALUE!</v>
      </c>
      <c r="H398" s="153">
        <v>6</v>
      </c>
      <c r="I398" s="93"/>
      <c r="J398" s="402"/>
      <c r="K398" s="451"/>
      <c r="L398" s="417"/>
      <c r="M398" s="470"/>
      <c r="N398" s="21"/>
      <c r="O398" s="40"/>
    </row>
    <row r="399" spans="1:15" ht="39.950000000000003" customHeight="1" x14ac:dyDescent="0.25">
      <c r="A399" s="54" t="s">
        <v>629</v>
      </c>
      <c r="B399" s="55">
        <v>54</v>
      </c>
      <c r="C399" s="291">
        <v>3760180726301</v>
      </c>
      <c r="D399" s="56" t="s">
        <v>36</v>
      </c>
      <c r="E399" s="210" t="s">
        <v>601</v>
      </c>
      <c r="F399" s="144" t="s">
        <v>98</v>
      </c>
      <c r="G399" s="157" t="e" vm="377">
        <v>#VALUE!</v>
      </c>
      <c r="H399" s="152">
        <v>6</v>
      </c>
      <c r="I399" s="94"/>
      <c r="J399" s="368">
        <f>SUM(I399:I400)</f>
        <v>0</v>
      </c>
      <c r="K399" s="424">
        <v>4</v>
      </c>
      <c r="L399" s="371">
        <f>J399*K399</f>
        <v>0</v>
      </c>
      <c r="M399" s="427">
        <v>10</v>
      </c>
      <c r="N399" s="21"/>
      <c r="O399" s="40"/>
    </row>
    <row r="400" spans="1:15" ht="39.950000000000003" customHeight="1" x14ac:dyDescent="0.25">
      <c r="A400" s="37" t="s">
        <v>629</v>
      </c>
      <c r="B400" s="38">
        <v>54</v>
      </c>
      <c r="C400" s="287">
        <v>3760180726318</v>
      </c>
      <c r="D400" s="26" t="s">
        <v>37</v>
      </c>
      <c r="E400" s="53" t="s">
        <v>601</v>
      </c>
      <c r="F400" s="140" t="s">
        <v>99</v>
      </c>
      <c r="G400" s="157" t="e" vm="378">
        <v>#VALUE!</v>
      </c>
      <c r="H400" s="148">
        <v>6</v>
      </c>
      <c r="I400" s="35"/>
      <c r="J400" s="386"/>
      <c r="K400" s="467"/>
      <c r="L400" s="389"/>
      <c r="M400" s="397"/>
      <c r="N400" s="21"/>
      <c r="O400" s="40"/>
    </row>
    <row r="401" spans="1:17" ht="69.95" customHeight="1" x14ac:dyDescent="0.25">
      <c r="A401" s="41" t="s">
        <v>629</v>
      </c>
      <c r="B401" s="28">
        <v>45</v>
      </c>
      <c r="C401" s="42" t="s">
        <v>466</v>
      </c>
      <c r="D401" s="27" t="s">
        <v>652</v>
      </c>
      <c r="E401" s="28" t="s">
        <v>541</v>
      </c>
      <c r="F401" s="141" t="s">
        <v>600</v>
      </c>
      <c r="G401" s="226" t="e" vm="379">
        <v>#VALUE!</v>
      </c>
      <c r="H401" s="149">
        <v>1</v>
      </c>
      <c r="I401" s="36"/>
      <c r="J401" s="22"/>
      <c r="K401" s="23">
        <v>0</v>
      </c>
      <c r="L401" s="22"/>
      <c r="M401" s="24"/>
      <c r="N401" s="21"/>
      <c r="O401" s="40"/>
      <c r="P401" s="5"/>
    </row>
    <row r="402" spans="1:17" ht="69.95" customHeight="1" thickBot="1" x14ac:dyDescent="0.3">
      <c r="A402" s="41" t="s">
        <v>629</v>
      </c>
      <c r="B402" s="28">
        <v>45</v>
      </c>
      <c r="C402" s="42" t="s">
        <v>466</v>
      </c>
      <c r="D402" s="27" t="s">
        <v>649</v>
      </c>
      <c r="E402" s="28" t="s">
        <v>541</v>
      </c>
      <c r="F402" s="141" t="s">
        <v>619</v>
      </c>
      <c r="G402" s="167" t="e" vm="380">
        <v>#VALUE!</v>
      </c>
      <c r="H402" s="149">
        <v>1</v>
      </c>
      <c r="I402" s="36"/>
      <c r="J402" s="22"/>
      <c r="K402" s="23">
        <v>0</v>
      </c>
      <c r="L402" s="22"/>
      <c r="M402" s="24"/>
      <c r="N402" s="21"/>
      <c r="O402" s="40"/>
      <c r="P402" s="5"/>
    </row>
    <row r="403" spans="1:17" s="8" customFormat="1" ht="90" customHeight="1" x14ac:dyDescent="0.25">
      <c r="A403" s="61" t="s">
        <v>631</v>
      </c>
      <c r="B403" s="14"/>
      <c r="C403" s="13" t="e" vm="381">
        <v>#VALUE!</v>
      </c>
      <c r="D403" s="12" t="s">
        <v>631</v>
      </c>
      <c r="E403" s="13"/>
      <c r="F403" s="13"/>
      <c r="G403" s="154"/>
      <c r="H403" s="15"/>
      <c r="I403" s="13"/>
      <c r="J403" s="13"/>
      <c r="K403" s="183"/>
      <c r="L403" s="183"/>
      <c r="M403" s="183"/>
      <c r="N403" s="16"/>
      <c r="O403" s="45"/>
      <c r="P403" s="7"/>
      <c r="Q403" s="7"/>
    </row>
    <row r="404" spans="1:17" ht="39.950000000000003" customHeight="1" x14ac:dyDescent="0.25">
      <c r="A404" s="62" t="s">
        <v>631</v>
      </c>
      <c r="B404" s="38">
        <v>47</v>
      </c>
      <c r="C404" s="287">
        <v>3760426161736</v>
      </c>
      <c r="D404" s="26" t="s">
        <v>885</v>
      </c>
      <c r="E404" s="46" t="s">
        <v>424</v>
      </c>
      <c r="F404" s="140" t="s">
        <v>862</v>
      </c>
      <c r="G404" s="165" t="e" vm="382">
        <v>#VALUE!</v>
      </c>
      <c r="H404" s="148">
        <v>6</v>
      </c>
      <c r="I404" s="35"/>
      <c r="J404" s="22"/>
      <c r="K404" s="198">
        <v>1.35</v>
      </c>
      <c r="L404" s="197">
        <f>I404*K404</f>
        <v>0</v>
      </c>
      <c r="M404" s="303">
        <v>3.5</v>
      </c>
      <c r="N404" s="21"/>
      <c r="O404" s="40"/>
    </row>
    <row r="405" spans="1:17" ht="39.950000000000003" customHeight="1" x14ac:dyDescent="0.25">
      <c r="A405" s="62" t="s">
        <v>631</v>
      </c>
      <c r="B405" s="38">
        <v>47</v>
      </c>
      <c r="C405" s="287">
        <v>3760426161750</v>
      </c>
      <c r="D405" s="26" t="s">
        <v>886</v>
      </c>
      <c r="E405" s="46" t="s">
        <v>424</v>
      </c>
      <c r="F405" s="140" t="s">
        <v>863</v>
      </c>
      <c r="G405" s="157" t="e" vm="383">
        <v>#VALUE!</v>
      </c>
      <c r="H405" s="148">
        <v>6</v>
      </c>
      <c r="I405" s="35"/>
      <c r="J405" s="369">
        <f>SUM(I405:I407)</f>
        <v>0</v>
      </c>
      <c r="K405" s="348">
        <v>2.12</v>
      </c>
      <c r="L405" s="342">
        <f>J405*K405</f>
        <v>0</v>
      </c>
      <c r="M405" s="393">
        <v>5.5</v>
      </c>
      <c r="N405" s="21"/>
      <c r="O405" s="40"/>
    </row>
    <row r="406" spans="1:17" ht="39.950000000000003" customHeight="1" x14ac:dyDescent="0.25">
      <c r="A406" s="62" t="s">
        <v>631</v>
      </c>
      <c r="B406" s="38">
        <v>47</v>
      </c>
      <c r="C406" s="287">
        <v>3760426161743</v>
      </c>
      <c r="D406" s="26" t="s">
        <v>887</v>
      </c>
      <c r="E406" s="46" t="s">
        <v>424</v>
      </c>
      <c r="F406" s="140" t="s">
        <v>864</v>
      </c>
      <c r="G406" s="157" t="e" vm="384">
        <v>#VALUE!</v>
      </c>
      <c r="H406" s="148">
        <v>6</v>
      </c>
      <c r="I406" s="35"/>
      <c r="J406" s="354"/>
      <c r="K406" s="349"/>
      <c r="L406" s="376"/>
      <c r="M406" s="357"/>
      <c r="N406" s="21"/>
      <c r="O406" s="40"/>
    </row>
    <row r="407" spans="1:17" ht="39.950000000000003" customHeight="1" thickBot="1" x14ac:dyDescent="0.3">
      <c r="A407" s="258" t="s">
        <v>631</v>
      </c>
      <c r="B407" s="51">
        <v>47</v>
      </c>
      <c r="C407" s="288">
        <v>3760426161767</v>
      </c>
      <c r="D407" s="52" t="s">
        <v>888</v>
      </c>
      <c r="E407" s="235" t="s">
        <v>424</v>
      </c>
      <c r="F407" s="143" t="s">
        <v>865</v>
      </c>
      <c r="G407" s="157" t="e" vm="385">
        <v>#VALUE!</v>
      </c>
      <c r="H407" s="150">
        <v>6</v>
      </c>
      <c r="I407" s="90"/>
      <c r="J407" s="355"/>
      <c r="K407" s="350"/>
      <c r="L407" s="384"/>
      <c r="M407" s="358"/>
      <c r="N407" s="21"/>
      <c r="O407" s="40"/>
    </row>
    <row r="408" spans="1:17" ht="39.950000000000003" customHeight="1" x14ac:dyDescent="0.25">
      <c r="A408" s="241" t="s">
        <v>631</v>
      </c>
      <c r="B408" s="213">
        <v>47</v>
      </c>
      <c r="C408" s="289">
        <v>3760180723812</v>
      </c>
      <c r="D408" s="214" t="s">
        <v>866</v>
      </c>
      <c r="E408" s="238"/>
      <c r="F408" s="216" t="s">
        <v>354</v>
      </c>
      <c r="G408" s="217" t="e" vm="386">
        <v>#VALUE!</v>
      </c>
      <c r="H408" s="218">
        <v>6</v>
      </c>
      <c r="I408" s="219"/>
      <c r="J408" s="190"/>
      <c r="K408" s="223">
        <v>3.4</v>
      </c>
      <c r="L408" s="188">
        <f>I408*K408</f>
        <v>0</v>
      </c>
      <c r="M408" s="242">
        <v>8.5</v>
      </c>
      <c r="N408" s="21"/>
      <c r="O408" s="40"/>
    </row>
    <row r="409" spans="1:17" ht="39.950000000000003" customHeight="1" thickBot="1" x14ac:dyDescent="0.3">
      <c r="A409" s="77" t="s">
        <v>631</v>
      </c>
      <c r="B409" s="78">
        <v>47</v>
      </c>
      <c r="C409" s="290">
        <v>3760426161798</v>
      </c>
      <c r="D409" s="79" t="s">
        <v>867</v>
      </c>
      <c r="E409" s="80"/>
      <c r="F409" s="145" t="s">
        <v>353</v>
      </c>
      <c r="G409" s="162" t="e" vm="387">
        <v>#VALUE!</v>
      </c>
      <c r="H409" s="153">
        <v>6</v>
      </c>
      <c r="I409" s="93"/>
      <c r="J409" s="71"/>
      <c r="K409" s="304">
        <v>5.8</v>
      </c>
      <c r="L409" s="18">
        <f t="shared" ref="L409:L418" si="15">I409*K409</f>
        <v>0</v>
      </c>
      <c r="M409" s="305">
        <v>14.5</v>
      </c>
      <c r="N409" s="21"/>
      <c r="O409" s="40"/>
    </row>
    <row r="410" spans="1:17" ht="39.950000000000003" customHeight="1" x14ac:dyDescent="0.25">
      <c r="A410" s="241" t="s">
        <v>631</v>
      </c>
      <c r="B410" s="213">
        <v>47</v>
      </c>
      <c r="C410" s="289">
        <v>3760180723393</v>
      </c>
      <c r="D410" s="214" t="s">
        <v>868</v>
      </c>
      <c r="E410" s="214"/>
      <c r="F410" s="216" t="s">
        <v>1068</v>
      </c>
      <c r="G410" s="217" t="e" vm="388">
        <v>#VALUE!</v>
      </c>
      <c r="H410" s="218">
        <v>6</v>
      </c>
      <c r="I410" s="219"/>
      <c r="J410" s="190"/>
      <c r="K410" s="223">
        <v>4.04</v>
      </c>
      <c r="L410" s="188">
        <f t="shared" si="15"/>
        <v>0</v>
      </c>
      <c r="M410" s="242">
        <v>10.5</v>
      </c>
      <c r="N410" s="21"/>
      <c r="O410" s="40"/>
    </row>
    <row r="411" spans="1:17" ht="39.950000000000003" customHeight="1" x14ac:dyDescent="0.25">
      <c r="A411" s="62" t="s">
        <v>631</v>
      </c>
      <c r="B411" s="38">
        <v>47</v>
      </c>
      <c r="C411" s="287">
        <v>3760180723379</v>
      </c>
      <c r="D411" s="26" t="s">
        <v>871</v>
      </c>
      <c r="E411" s="26"/>
      <c r="F411" s="140" t="s">
        <v>1067</v>
      </c>
      <c r="G411" s="157" t="e" vm="389">
        <v>#VALUE!</v>
      </c>
      <c r="H411" s="148">
        <v>6</v>
      </c>
      <c r="I411" s="35"/>
      <c r="J411" s="22"/>
      <c r="K411" s="17">
        <v>5.19</v>
      </c>
      <c r="L411" s="18">
        <f t="shared" si="15"/>
        <v>0</v>
      </c>
      <c r="M411" s="49">
        <v>13.5</v>
      </c>
      <c r="N411" s="21"/>
      <c r="O411" s="40"/>
    </row>
    <row r="412" spans="1:17" ht="39.950000000000003" customHeight="1" x14ac:dyDescent="0.25">
      <c r="A412" s="62" t="s">
        <v>631</v>
      </c>
      <c r="B412" s="38">
        <v>47</v>
      </c>
      <c r="C412" s="287">
        <v>3760180723362</v>
      </c>
      <c r="D412" s="26" t="s">
        <v>869</v>
      </c>
      <c r="E412" s="26"/>
      <c r="F412" s="140" t="s">
        <v>1066</v>
      </c>
      <c r="G412" s="157" t="e" vm="390">
        <v>#VALUE!</v>
      </c>
      <c r="H412" s="148">
        <v>6</v>
      </c>
      <c r="I412" s="35"/>
      <c r="J412" s="22"/>
      <c r="K412" s="17">
        <v>5.19</v>
      </c>
      <c r="L412" s="18">
        <f t="shared" si="15"/>
        <v>0</v>
      </c>
      <c r="M412" s="49">
        <v>13.5</v>
      </c>
      <c r="N412" s="21"/>
      <c r="O412" s="40"/>
    </row>
    <row r="413" spans="1:17" ht="39.950000000000003" customHeight="1" thickBot="1" x14ac:dyDescent="0.3">
      <c r="A413" s="77" t="s">
        <v>631</v>
      </c>
      <c r="B413" s="78">
        <v>47</v>
      </c>
      <c r="C413" s="290">
        <v>3760180723386</v>
      </c>
      <c r="D413" s="79" t="s">
        <v>870</v>
      </c>
      <c r="E413" s="79"/>
      <c r="F413" s="145" t="s">
        <v>1069</v>
      </c>
      <c r="G413" s="162" t="e" vm="391">
        <v>#VALUE!</v>
      </c>
      <c r="H413" s="153">
        <v>6</v>
      </c>
      <c r="I413" s="93"/>
      <c r="J413" s="71"/>
      <c r="K413" s="72">
        <v>5.58</v>
      </c>
      <c r="L413" s="18">
        <f t="shared" si="15"/>
        <v>0</v>
      </c>
      <c r="M413" s="177">
        <v>14.5</v>
      </c>
      <c r="N413" s="21"/>
      <c r="O413" s="40"/>
    </row>
    <row r="414" spans="1:17" ht="39.950000000000003" customHeight="1" x14ac:dyDescent="0.25">
      <c r="A414" s="260" t="s">
        <v>631</v>
      </c>
      <c r="B414" s="55">
        <v>47</v>
      </c>
      <c r="C414" s="291">
        <v>3760180722983</v>
      </c>
      <c r="D414" s="56" t="s">
        <v>872</v>
      </c>
      <c r="E414" s="56"/>
      <c r="F414" s="144" t="s">
        <v>1070</v>
      </c>
      <c r="G414" s="157" t="e" vm="392">
        <v>#VALUE!</v>
      </c>
      <c r="H414" s="152">
        <v>6</v>
      </c>
      <c r="I414" s="94"/>
      <c r="J414" s="190"/>
      <c r="K414" s="47">
        <v>3.27</v>
      </c>
      <c r="L414" s="188">
        <f t="shared" si="15"/>
        <v>0</v>
      </c>
      <c r="M414" s="161">
        <v>8.5</v>
      </c>
      <c r="N414" s="21"/>
      <c r="O414" s="40"/>
    </row>
    <row r="415" spans="1:17" ht="39.950000000000003" customHeight="1" x14ac:dyDescent="0.25">
      <c r="A415" s="62" t="s">
        <v>631</v>
      </c>
      <c r="B415" s="38">
        <v>47</v>
      </c>
      <c r="C415" s="287">
        <v>3760180722846</v>
      </c>
      <c r="D415" s="26" t="s">
        <v>875</v>
      </c>
      <c r="E415" s="26"/>
      <c r="F415" s="140" t="s">
        <v>1073</v>
      </c>
      <c r="G415" s="157" t="e" vm="393">
        <v>#VALUE!</v>
      </c>
      <c r="H415" s="148">
        <v>6</v>
      </c>
      <c r="I415" s="35"/>
      <c r="J415" s="22"/>
      <c r="K415" s="17">
        <v>4.04</v>
      </c>
      <c r="L415" s="18">
        <f t="shared" si="15"/>
        <v>0</v>
      </c>
      <c r="M415" s="49">
        <v>10.5</v>
      </c>
      <c r="N415" s="63"/>
      <c r="O415" s="40"/>
    </row>
    <row r="416" spans="1:17" ht="39.950000000000003" customHeight="1" x14ac:dyDescent="0.25">
      <c r="A416" s="62" t="s">
        <v>631</v>
      </c>
      <c r="B416" s="38">
        <v>47</v>
      </c>
      <c r="C416" s="287">
        <v>3760180722839</v>
      </c>
      <c r="D416" s="26" t="s">
        <v>873</v>
      </c>
      <c r="E416" s="26"/>
      <c r="F416" s="140" t="s">
        <v>1071</v>
      </c>
      <c r="G416" s="157" t="e" vm="394">
        <v>#VALUE!</v>
      </c>
      <c r="H416" s="148">
        <v>6</v>
      </c>
      <c r="I416" s="35"/>
      <c r="J416" s="22"/>
      <c r="K416" s="17">
        <v>4.04</v>
      </c>
      <c r="L416" s="18">
        <f t="shared" si="15"/>
        <v>0</v>
      </c>
      <c r="M416" s="49">
        <v>10.5</v>
      </c>
      <c r="N416" s="21"/>
      <c r="O416" s="40"/>
    </row>
    <row r="417" spans="1:15" ht="39.950000000000003" customHeight="1" thickBot="1" x14ac:dyDescent="0.3">
      <c r="A417" s="258" t="s">
        <v>631</v>
      </c>
      <c r="B417" s="51">
        <v>47</v>
      </c>
      <c r="C417" s="288">
        <v>3760180722976</v>
      </c>
      <c r="D417" s="52" t="s">
        <v>874</v>
      </c>
      <c r="E417" s="52"/>
      <c r="F417" s="143" t="s">
        <v>1072</v>
      </c>
      <c r="G417" s="157" t="e" vm="395">
        <v>#VALUE!</v>
      </c>
      <c r="H417" s="150">
        <v>6</v>
      </c>
      <c r="I417" s="90"/>
      <c r="J417" s="71"/>
      <c r="K417" s="198">
        <v>4.42</v>
      </c>
      <c r="L417" s="18">
        <f t="shared" si="15"/>
        <v>0</v>
      </c>
      <c r="M417" s="303">
        <v>11.5</v>
      </c>
      <c r="N417" s="21"/>
      <c r="O417" s="40"/>
    </row>
    <row r="418" spans="1:15" ht="39.950000000000003" customHeight="1" x14ac:dyDescent="0.25">
      <c r="A418" s="212" t="s">
        <v>631</v>
      </c>
      <c r="B418" s="213">
        <v>48</v>
      </c>
      <c r="C418" s="289">
        <v>3760180724772</v>
      </c>
      <c r="D418" s="214" t="s">
        <v>876</v>
      </c>
      <c r="E418" s="215"/>
      <c r="F418" s="216" t="s">
        <v>1078</v>
      </c>
      <c r="G418" s="217" t="e" vm="396">
        <v>#VALUE!</v>
      </c>
      <c r="H418" s="218">
        <v>6</v>
      </c>
      <c r="I418" s="219"/>
      <c r="J418" s="368">
        <f>SUM(I418:I419)</f>
        <v>0</v>
      </c>
      <c r="K418" s="374">
        <v>6.92</v>
      </c>
      <c r="L418" s="375">
        <f t="shared" si="15"/>
        <v>0</v>
      </c>
      <c r="M418" s="356">
        <v>18</v>
      </c>
      <c r="N418" s="64"/>
      <c r="O418" s="40"/>
    </row>
    <row r="419" spans="1:15" ht="39.950000000000003" customHeight="1" thickBot="1" x14ac:dyDescent="0.3">
      <c r="A419" s="70" t="s">
        <v>631</v>
      </c>
      <c r="B419" s="78">
        <v>48</v>
      </c>
      <c r="C419" s="290">
        <v>3760180726417</v>
      </c>
      <c r="D419" s="79" t="s">
        <v>877</v>
      </c>
      <c r="E419" s="243"/>
      <c r="F419" s="145" t="s">
        <v>1077</v>
      </c>
      <c r="G419" s="162" t="e" vm="397">
        <v>#VALUE!</v>
      </c>
      <c r="H419" s="153">
        <v>6</v>
      </c>
      <c r="I419" s="93"/>
      <c r="J419" s="369"/>
      <c r="K419" s="350"/>
      <c r="L419" s="384"/>
      <c r="M419" s="358"/>
      <c r="N419" s="64"/>
      <c r="O419" s="40"/>
    </row>
    <row r="420" spans="1:15" ht="39.950000000000003" customHeight="1" x14ac:dyDescent="0.25">
      <c r="A420" s="260" t="s">
        <v>631</v>
      </c>
      <c r="B420" s="55">
        <v>49</v>
      </c>
      <c r="C420" s="291">
        <v>3760180723751</v>
      </c>
      <c r="D420" s="56" t="s">
        <v>298</v>
      </c>
      <c r="E420" s="56"/>
      <c r="F420" s="144" t="s">
        <v>362</v>
      </c>
      <c r="G420" s="157" t="e" vm="398">
        <v>#VALUE!</v>
      </c>
      <c r="H420" s="152">
        <v>6</v>
      </c>
      <c r="I420" s="94"/>
      <c r="J420" s="368">
        <f>SUM(I420:I421)</f>
        <v>0</v>
      </c>
      <c r="K420" s="370">
        <v>4.2</v>
      </c>
      <c r="L420" s="341">
        <f>J420*K420</f>
        <v>0</v>
      </c>
      <c r="M420" s="445">
        <v>10.5</v>
      </c>
      <c r="N420" s="64"/>
      <c r="O420" s="40"/>
    </row>
    <row r="421" spans="1:15" ht="39.950000000000003" customHeight="1" thickBot="1" x14ac:dyDescent="0.3">
      <c r="A421" s="258" t="s">
        <v>631</v>
      </c>
      <c r="B421" s="51">
        <v>49</v>
      </c>
      <c r="C421" s="288">
        <v>3760180727711</v>
      </c>
      <c r="D421" s="52" t="s">
        <v>297</v>
      </c>
      <c r="E421" s="52"/>
      <c r="F421" s="143" t="s">
        <v>361</v>
      </c>
      <c r="G421" s="157" t="e" vm="399">
        <v>#VALUE!</v>
      </c>
      <c r="H421" s="150">
        <v>6</v>
      </c>
      <c r="I421" s="90"/>
      <c r="J421" s="369"/>
      <c r="K421" s="348"/>
      <c r="L421" s="417"/>
      <c r="M421" s="393"/>
      <c r="N421" s="64"/>
      <c r="O421" s="40"/>
    </row>
    <row r="422" spans="1:15" ht="39.950000000000003" customHeight="1" x14ac:dyDescent="0.25">
      <c r="A422" s="241" t="s">
        <v>631</v>
      </c>
      <c r="B422" s="213">
        <v>49</v>
      </c>
      <c r="C422" s="289">
        <v>3760180727780</v>
      </c>
      <c r="D422" s="214" t="s">
        <v>214</v>
      </c>
      <c r="E422" s="214"/>
      <c r="F422" s="216" t="s">
        <v>242</v>
      </c>
      <c r="G422" s="217" t="e" vm="40">
        <v>#VALUE!</v>
      </c>
      <c r="H422" s="218">
        <v>20</v>
      </c>
      <c r="I422" s="219"/>
      <c r="J422" s="359">
        <f>SUM(I422:I423)</f>
        <v>0</v>
      </c>
      <c r="K422" s="374">
        <v>1.92</v>
      </c>
      <c r="L422" s="375">
        <f>J422*K422</f>
        <v>0</v>
      </c>
      <c r="M422" s="356">
        <v>4.8</v>
      </c>
      <c r="N422" s="21"/>
      <c r="O422" s="40"/>
    </row>
    <row r="423" spans="1:15" ht="39.950000000000003" customHeight="1" thickBot="1" x14ac:dyDescent="0.3">
      <c r="A423" s="77" t="s">
        <v>631</v>
      </c>
      <c r="B423" s="78">
        <v>49</v>
      </c>
      <c r="C423" s="290">
        <v>3760180727766</v>
      </c>
      <c r="D423" s="79" t="s">
        <v>216</v>
      </c>
      <c r="E423" s="79"/>
      <c r="F423" s="145" t="s">
        <v>244</v>
      </c>
      <c r="G423" s="162" t="e" vm="39">
        <v>#VALUE!</v>
      </c>
      <c r="H423" s="153">
        <v>20</v>
      </c>
      <c r="I423" s="93"/>
      <c r="J423" s="355"/>
      <c r="K423" s="350"/>
      <c r="L423" s="384"/>
      <c r="M423" s="358"/>
      <c r="N423" s="64"/>
      <c r="O423" s="40"/>
    </row>
    <row r="424" spans="1:15" ht="39.950000000000003" customHeight="1" x14ac:dyDescent="0.25">
      <c r="A424" s="260" t="s">
        <v>631</v>
      </c>
      <c r="B424" s="55">
        <v>49</v>
      </c>
      <c r="C424" s="291">
        <v>3760180727674</v>
      </c>
      <c r="D424" s="56" t="s">
        <v>390</v>
      </c>
      <c r="E424" s="56"/>
      <c r="F424" s="144" t="s">
        <v>391</v>
      </c>
      <c r="G424" s="157" t="e" vm="400">
        <v>#VALUE!</v>
      </c>
      <c r="H424" s="152">
        <v>6</v>
      </c>
      <c r="I424" s="94"/>
      <c r="J424" s="354">
        <f>SUM(I424:I425)</f>
        <v>0</v>
      </c>
      <c r="K424" s="349">
        <v>1</v>
      </c>
      <c r="L424" s="376">
        <f>J424*K424</f>
        <v>0</v>
      </c>
      <c r="M424" s="357">
        <v>2.5</v>
      </c>
      <c r="N424" s="64"/>
      <c r="O424" s="40"/>
    </row>
    <row r="425" spans="1:15" ht="39.950000000000003" customHeight="1" thickBot="1" x14ac:dyDescent="0.3">
      <c r="A425" s="258" t="s">
        <v>631</v>
      </c>
      <c r="B425" s="51">
        <v>49</v>
      </c>
      <c r="C425" s="288">
        <v>3760180727698</v>
      </c>
      <c r="D425" s="52" t="s">
        <v>388</v>
      </c>
      <c r="E425" s="52"/>
      <c r="F425" s="143" t="s">
        <v>389</v>
      </c>
      <c r="G425" s="157" t="e" vm="401">
        <v>#VALUE!</v>
      </c>
      <c r="H425" s="150">
        <v>6</v>
      </c>
      <c r="I425" s="90"/>
      <c r="J425" s="354"/>
      <c r="K425" s="349"/>
      <c r="L425" s="376"/>
      <c r="M425" s="357"/>
      <c r="N425" s="64"/>
      <c r="O425" s="40"/>
    </row>
    <row r="426" spans="1:15" ht="39.950000000000003" customHeight="1" x14ac:dyDescent="0.25">
      <c r="A426" s="212" t="s">
        <v>631</v>
      </c>
      <c r="B426" s="213">
        <v>55</v>
      </c>
      <c r="C426" s="289">
        <v>3760180724741</v>
      </c>
      <c r="D426" s="214" t="s">
        <v>314</v>
      </c>
      <c r="E426" s="215" t="s">
        <v>601</v>
      </c>
      <c r="F426" s="216" t="s">
        <v>1074</v>
      </c>
      <c r="G426" s="217" t="e" vm="402">
        <v>#VALUE!</v>
      </c>
      <c r="H426" s="218">
        <v>5</v>
      </c>
      <c r="I426" s="219"/>
      <c r="J426" s="359">
        <f>SUM(I426:I428)</f>
        <v>0</v>
      </c>
      <c r="K426" s="452">
        <v>3.6</v>
      </c>
      <c r="L426" s="375">
        <f>J426*K426</f>
        <v>0</v>
      </c>
      <c r="M426" s="425">
        <v>9</v>
      </c>
      <c r="N426" s="64"/>
      <c r="O426" s="40"/>
    </row>
    <row r="427" spans="1:15" ht="39.950000000000003" customHeight="1" x14ac:dyDescent="0.25">
      <c r="A427" s="37" t="s">
        <v>631</v>
      </c>
      <c r="B427" s="38">
        <v>55</v>
      </c>
      <c r="C427" s="287">
        <v>3760180724765</v>
      </c>
      <c r="D427" s="26" t="s">
        <v>316</v>
      </c>
      <c r="E427" s="53" t="s">
        <v>601</v>
      </c>
      <c r="F427" s="140" t="s">
        <v>1076</v>
      </c>
      <c r="G427" s="157" t="e" vm="403">
        <v>#VALUE!</v>
      </c>
      <c r="H427" s="148">
        <v>5</v>
      </c>
      <c r="I427" s="35"/>
      <c r="J427" s="354"/>
      <c r="K427" s="423"/>
      <c r="L427" s="376"/>
      <c r="M427" s="426"/>
      <c r="N427" s="64"/>
      <c r="O427" s="40"/>
    </row>
    <row r="428" spans="1:15" ht="39.950000000000003" customHeight="1" x14ac:dyDescent="0.25">
      <c r="A428" s="37" t="s">
        <v>631</v>
      </c>
      <c r="B428" s="38">
        <v>55</v>
      </c>
      <c r="C428" s="287">
        <v>3760180724758</v>
      </c>
      <c r="D428" s="26" t="s">
        <v>315</v>
      </c>
      <c r="E428" s="53" t="s">
        <v>601</v>
      </c>
      <c r="F428" s="140" t="s">
        <v>1075</v>
      </c>
      <c r="G428" s="236" t="e" vm="404">
        <v>#VALUE!</v>
      </c>
      <c r="H428" s="148">
        <v>5</v>
      </c>
      <c r="I428" s="35"/>
      <c r="J428" s="368"/>
      <c r="K428" s="424"/>
      <c r="L428" s="371"/>
      <c r="M428" s="427"/>
      <c r="N428" s="64"/>
      <c r="O428" s="40"/>
    </row>
    <row r="429" spans="1:15" ht="39.950000000000003" customHeight="1" x14ac:dyDescent="0.25">
      <c r="A429" s="62" t="s">
        <v>631</v>
      </c>
      <c r="B429" s="38">
        <v>55</v>
      </c>
      <c r="C429" s="287">
        <v>3760180727759</v>
      </c>
      <c r="D429" s="26" t="s">
        <v>360</v>
      </c>
      <c r="E429" s="53" t="s">
        <v>601</v>
      </c>
      <c r="F429" s="140" t="s">
        <v>359</v>
      </c>
      <c r="G429" s="165" t="e" vm="405">
        <v>#VALUE!</v>
      </c>
      <c r="H429" s="148">
        <v>6</v>
      </c>
      <c r="I429" s="35"/>
      <c r="J429" s="369">
        <f>SUM(I429:I431)</f>
        <v>0</v>
      </c>
      <c r="K429" s="340">
        <v>3.6</v>
      </c>
      <c r="L429" s="342">
        <f>J429*K429</f>
        <v>0</v>
      </c>
      <c r="M429" s="344">
        <v>9</v>
      </c>
      <c r="N429" s="63"/>
      <c r="O429" s="40"/>
    </row>
    <row r="430" spans="1:15" ht="39.950000000000003" customHeight="1" x14ac:dyDescent="0.25">
      <c r="A430" s="62" t="s">
        <v>631</v>
      </c>
      <c r="B430" s="38">
        <v>55</v>
      </c>
      <c r="C430" s="287">
        <v>3760180727735</v>
      </c>
      <c r="D430" s="26" t="s">
        <v>358</v>
      </c>
      <c r="E430" s="53" t="s">
        <v>601</v>
      </c>
      <c r="F430" s="140" t="s">
        <v>357</v>
      </c>
      <c r="G430" s="157" t="e" vm="406">
        <v>#VALUE!</v>
      </c>
      <c r="H430" s="148">
        <v>6</v>
      </c>
      <c r="I430" s="35"/>
      <c r="J430" s="354"/>
      <c r="K430" s="423"/>
      <c r="L430" s="376"/>
      <c r="M430" s="426"/>
      <c r="N430" s="63"/>
      <c r="O430" s="40"/>
    </row>
    <row r="431" spans="1:15" ht="39.950000000000003" customHeight="1" x14ac:dyDescent="0.25">
      <c r="A431" s="62" t="s">
        <v>631</v>
      </c>
      <c r="B431" s="38">
        <v>55</v>
      </c>
      <c r="C431" s="287">
        <v>3760180727742</v>
      </c>
      <c r="D431" s="26" t="s">
        <v>459</v>
      </c>
      <c r="E431" s="53" t="s">
        <v>601</v>
      </c>
      <c r="F431" s="140" t="s">
        <v>356</v>
      </c>
      <c r="G431" s="157" t="e" vm="407">
        <v>#VALUE!</v>
      </c>
      <c r="H431" s="148">
        <v>6</v>
      </c>
      <c r="I431" s="35"/>
      <c r="J431" s="368"/>
      <c r="K431" s="424"/>
      <c r="L431" s="371"/>
      <c r="M431" s="427"/>
      <c r="N431" s="64"/>
      <c r="O431" s="40"/>
    </row>
    <row r="432" spans="1:15" ht="39.950000000000003" customHeight="1" x14ac:dyDescent="0.25">
      <c r="A432" s="62" t="s">
        <v>631</v>
      </c>
      <c r="B432" s="38">
        <v>55</v>
      </c>
      <c r="C432" s="287">
        <v>3760180727681</v>
      </c>
      <c r="D432" s="26" t="s">
        <v>392</v>
      </c>
      <c r="E432" s="53" t="s">
        <v>601</v>
      </c>
      <c r="F432" s="140" t="s">
        <v>393</v>
      </c>
      <c r="G432" s="157" t="e" vm="408">
        <v>#VALUE!</v>
      </c>
      <c r="H432" s="148">
        <v>6</v>
      </c>
      <c r="I432" s="35"/>
      <c r="J432" s="369">
        <f>SUM(I432:I433)</f>
        <v>0</v>
      </c>
      <c r="K432" s="340">
        <v>0.5</v>
      </c>
      <c r="L432" s="342">
        <f>J432*K432</f>
        <v>0</v>
      </c>
      <c r="M432" s="344">
        <v>1.25</v>
      </c>
      <c r="N432" s="64"/>
      <c r="O432" s="40"/>
    </row>
    <row r="433" spans="1:17" ht="39.950000000000003" customHeight="1" x14ac:dyDescent="0.25">
      <c r="A433" s="62" t="s">
        <v>631</v>
      </c>
      <c r="B433" s="38">
        <v>55</v>
      </c>
      <c r="C433" s="287">
        <v>3760180727704</v>
      </c>
      <c r="D433" s="26" t="s">
        <v>394</v>
      </c>
      <c r="E433" s="53" t="s">
        <v>601</v>
      </c>
      <c r="F433" s="140" t="s">
        <v>395</v>
      </c>
      <c r="G433" s="157" t="e" vm="409">
        <v>#VALUE!</v>
      </c>
      <c r="H433" s="148">
        <v>6</v>
      </c>
      <c r="I433" s="35"/>
      <c r="J433" s="368"/>
      <c r="K433" s="424"/>
      <c r="L433" s="371"/>
      <c r="M433" s="427"/>
      <c r="N433" s="21"/>
      <c r="O433" s="40"/>
    </row>
    <row r="434" spans="1:17" ht="39.950000000000003" customHeight="1" x14ac:dyDescent="0.25">
      <c r="A434" s="62" t="s">
        <v>631</v>
      </c>
      <c r="B434" s="38">
        <v>56</v>
      </c>
      <c r="C434" s="287">
        <v>3760180727964</v>
      </c>
      <c r="D434" s="26" t="s">
        <v>382</v>
      </c>
      <c r="E434" s="53" t="s">
        <v>601</v>
      </c>
      <c r="F434" s="140" t="s">
        <v>383</v>
      </c>
      <c r="G434" s="157" t="e" vm="410">
        <v>#VALUE!</v>
      </c>
      <c r="H434" s="148">
        <v>20</v>
      </c>
      <c r="I434" s="35"/>
      <c r="J434" s="369">
        <f>SUM(I434:I436)</f>
        <v>0</v>
      </c>
      <c r="K434" s="340">
        <v>0.6</v>
      </c>
      <c r="L434" s="342">
        <f>J434*K434</f>
        <v>0</v>
      </c>
      <c r="M434" s="344">
        <v>1.5</v>
      </c>
      <c r="N434" s="64"/>
      <c r="O434" s="40"/>
    </row>
    <row r="435" spans="1:17" ht="39.950000000000003" customHeight="1" x14ac:dyDescent="0.25">
      <c r="A435" s="62" t="s">
        <v>631</v>
      </c>
      <c r="B435" s="38">
        <v>56</v>
      </c>
      <c r="C435" s="287">
        <v>3760180727933</v>
      </c>
      <c r="D435" s="26" t="s">
        <v>384</v>
      </c>
      <c r="E435" s="53" t="s">
        <v>601</v>
      </c>
      <c r="F435" s="140" t="s">
        <v>385</v>
      </c>
      <c r="G435" s="157" t="e" vm="411">
        <v>#VALUE!</v>
      </c>
      <c r="H435" s="148">
        <v>20</v>
      </c>
      <c r="I435" s="35"/>
      <c r="J435" s="354"/>
      <c r="K435" s="423"/>
      <c r="L435" s="376"/>
      <c r="M435" s="426"/>
      <c r="N435" s="64"/>
      <c r="O435" s="40"/>
    </row>
    <row r="436" spans="1:17" ht="39.950000000000003" customHeight="1" x14ac:dyDescent="0.25">
      <c r="A436" s="62" t="s">
        <v>631</v>
      </c>
      <c r="B436" s="38">
        <v>56</v>
      </c>
      <c r="C436" s="287">
        <v>3760180727971</v>
      </c>
      <c r="D436" s="26" t="s">
        <v>386</v>
      </c>
      <c r="E436" s="53" t="s">
        <v>601</v>
      </c>
      <c r="F436" s="140" t="s">
        <v>387</v>
      </c>
      <c r="G436" s="157" t="e" vm="412">
        <v>#VALUE!</v>
      </c>
      <c r="H436" s="148">
        <v>20</v>
      </c>
      <c r="I436" s="35"/>
      <c r="J436" s="368"/>
      <c r="K436" s="424"/>
      <c r="L436" s="371"/>
      <c r="M436" s="427"/>
      <c r="N436" s="64"/>
      <c r="O436" s="40"/>
    </row>
    <row r="437" spans="1:17" ht="69.95" customHeight="1" x14ac:dyDescent="0.25">
      <c r="A437" s="41" t="s">
        <v>631</v>
      </c>
      <c r="B437" s="28">
        <v>47</v>
      </c>
      <c r="C437" s="42" t="s">
        <v>466</v>
      </c>
      <c r="D437" s="27" t="s">
        <v>664</v>
      </c>
      <c r="E437" s="28" t="s">
        <v>543</v>
      </c>
      <c r="F437" s="141" t="s">
        <v>621</v>
      </c>
      <c r="G437" s="259" t="e" vm="413">
        <v>#VALUE!</v>
      </c>
      <c r="H437" s="149">
        <v>1</v>
      </c>
      <c r="I437" s="36"/>
      <c r="J437" s="22"/>
      <c r="K437" s="23">
        <v>0</v>
      </c>
      <c r="L437" s="24"/>
      <c r="M437" s="24"/>
      <c r="N437" s="21"/>
      <c r="O437" s="40"/>
      <c r="P437" s="5"/>
    </row>
    <row r="438" spans="1:17" ht="69.95" customHeight="1" x14ac:dyDescent="0.25">
      <c r="A438" s="41" t="s">
        <v>631</v>
      </c>
      <c r="B438" s="28">
        <v>48</v>
      </c>
      <c r="C438" s="42" t="s">
        <v>466</v>
      </c>
      <c r="D438" s="27" t="s">
        <v>878</v>
      </c>
      <c r="E438" s="28" t="s">
        <v>543</v>
      </c>
      <c r="F438" s="141" t="s">
        <v>879</v>
      </c>
      <c r="G438" s="226" t="e" vm="414">
        <v>#VALUE!</v>
      </c>
      <c r="H438" s="149">
        <v>1</v>
      </c>
      <c r="I438" s="36"/>
      <c r="J438" s="22"/>
      <c r="K438" s="23">
        <v>0</v>
      </c>
      <c r="L438" s="24"/>
      <c r="M438" s="24"/>
      <c r="N438" s="21"/>
      <c r="O438" s="40"/>
      <c r="P438" s="5"/>
    </row>
    <row r="439" spans="1:17" ht="69.95" customHeight="1" thickBot="1" x14ac:dyDescent="0.3">
      <c r="A439" s="41" t="s">
        <v>631</v>
      </c>
      <c r="B439" s="28">
        <v>48</v>
      </c>
      <c r="C439" s="42" t="s">
        <v>466</v>
      </c>
      <c r="D439" s="27" t="s">
        <v>648</v>
      </c>
      <c r="E439" s="28" t="s">
        <v>466</v>
      </c>
      <c r="F439" s="141" t="s">
        <v>616</v>
      </c>
      <c r="G439" s="167" t="e" vm="415">
        <v>#VALUE!</v>
      </c>
      <c r="H439" s="149">
        <v>1</v>
      </c>
      <c r="I439" s="36"/>
      <c r="J439" s="22"/>
      <c r="K439" s="23">
        <v>0</v>
      </c>
      <c r="L439" s="24"/>
      <c r="M439" s="24"/>
      <c r="N439" s="21"/>
      <c r="O439" s="40"/>
      <c r="P439" s="5"/>
    </row>
    <row r="440" spans="1:17" ht="69.95" customHeight="1" x14ac:dyDescent="0.25">
      <c r="A440" s="41" t="s">
        <v>631</v>
      </c>
      <c r="B440" s="28">
        <v>49</v>
      </c>
      <c r="C440" s="42" t="s">
        <v>466</v>
      </c>
      <c r="D440" s="27" t="s">
        <v>642</v>
      </c>
      <c r="E440" s="28" t="s">
        <v>466</v>
      </c>
      <c r="F440" s="248" t="s">
        <v>812</v>
      </c>
      <c r="G440" s="156" t="e" vm="243">
        <v>#VALUE!</v>
      </c>
      <c r="H440" s="149">
        <v>1</v>
      </c>
      <c r="I440" s="36"/>
      <c r="J440" s="22"/>
      <c r="K440" s="23">
        <v>0</v>
      </c>
      <c r="L440" s="22"/>
      <c r="M440" s="24"/>
      <c r="N440" s="21"/>
      <c r="O440" s="40"/>
      <c r="P440" s="5"/>
    </row>
    <row r="441" spans="1:17" ht="69.95" customHeight="1" thickBot="1" x14ac:dyDescent="0.3">
      <c r="A441" s="41" t="s">
        <v>631</v>
      </c>
      <c r="B441" s="28">
        <v>49</v>
      </c>
      <c r="C441" s="42" t="s">
        <v>466</v>
      </c>
      <c r="D441" s="27" t="s">
        <v>1117</v>
      </c>
      <c r="E441" s="28" t="s">
        <v>466</v>
      </c>
      <c r="F441" s="248" t="s">
        <v>813</v>
      </c>
      <c r="G441" s="167" t="e" vm="219">
        <v>#VALUE!</v>
      </c>
      <c r="H441" s="149">
        <v>1</v>
      </c>
      <c r="I441" s="36"/>
      <c r="J441" s="22"/>
      <c r="K441" s="23">
        <v>0</v>
      </c>
      <c r="L441" s="22"/>
      <c r="M441" s="24"/>
      <c r="N441" s="21"/>
      <c r="O441" s="40"/>
      <c r="P441" s="5"/>
    </row>
    <row r="442" spans="1:17" s="8" customFormat="1" ht="90" customHeight="1" x14ac:dyDescent="0.25">
      <c r="A442" s="44" t="s">
        <v>632</v>
      </c>
      <c r="B442" s="14"/>
      <c r="C442" s="13" t="e" vm="416">
        <v>#VALUE!</v>
      </c>
      <c r="D442" s="12" t="s">
        <v>880</v>
      </c>
      <c r="E442" s="13"/>
      <c r="F442" s="13"/>
      <c r="G442" s="154"/>
      <c r="H442" s="15"/>
      <c r="I442" s="13"/>
      <c r="J442" s="13"/>
      <c r="K442" s="183"/>
      <c r="L442" s="183"/>
      <c r="M442" s="183"/>
      <c r="N442" s="16"/>
      <c r="O442" s="45"/>
      <c r="P442" s="7"/>
      <c r="Q442" s="7"/>
    </row>
    <row r="443" spans="1:17" ht="39.950000000000003" customHeight="1" x14ac:dyDescent="0.25">
      <c r="A443" s="37" t="s">
        <v>632</v>
      </c>
      <c r="B443" s="38">
        <v>51</v>
      </c>
      <c r="C443" s="287">
        <v>3760180723669</v>
      </c>
      <c r="D443" s="26" t="s">
        <v>881</v>
      </c>
      <c r="E443" s="26"/>
      <c r="F443" s="140" t="s">
        <v>1079</v>
      </c>
      <c r="G443" s="165" t="e" vm="417">
        <v>#VALUE!</v>
      </c>
      <c r="H443" s="148">
        <v>6</v>
      </c>
      <c r="I443" s="35"/>
      <c r="J443" s="386">
        <f>SUM(I443:I446)</f>
        <v>0</v>
      </c>
      <c r="K443" s="388">
        <v>4.8</v>
      </c>
      <c r="L443" s="389">
        <f>J443*K443</f>
        <v>0</v>
      </c>
      <c r="M443" s="389">
        <v>12</v>
      </c>
      <c r="N443" s="64"/>
      <c r="O443" s="40"/>
    </row>
    <row r="444" spans="1:17" ht="39.950000000000003" customHeight="1" x14ac:dyDescent="0.25">
      <c r="A444" s="37" t="s">
        <v>632</v>
      </c>
      <c r="B444" s="38">
        <v>51</v>
      </c>
      <c r="C444" s="287">
        <v>3760180723638</v>
      </c>
      <c r="D444" s="26" t="s">
        <v>67</v>
      </c>
      <c r="E444" s="26"/>
      <c r="F444" s="140" t="s">
        <v>1080</v>
      </c>
      <c r="G444" s="157" t="e" vm="418">
        <v>#VALUE!</v>
      </c>
      <c r="H444" s="148">
        <v>6</v>
      </c>
      <c r="I444" s="35"/>
      <c r="J444" s="386"/>
      <c r="K444" s="388"/>
      <c r="L444" s="389"/>
      <c r="M444" s="389"/>
      <c r="N444" s="64"/>
      <c r="O444" s="40"/>
    </row>
    <row r="445" spans="1:17" ht="39.950000000000003" customHeight="1" x14ac:dyDescent="0.25">
      <c r="A445" s="37" t="s">
        <v>632</v>
      </c>
      <c r="B445" s="38">
        <v>51</v>
      </c>
      <c r="C445" s="287">
        <v>3760180723645</v>
      </c>
      <c r="D445" s="26" t="s">
        <v>68</v>
      </c>
      <c r="E445" s="26"/>
      <c r="F445" s="140" t="s">
        <v>1081</v>
      </c>
      <c r="G445" s="157" t="e" vm="419">
        <v>#VALUE!</v>
      </c>
      <c r="H445" s="148">
        <v>6</v>
      </c>
      <c r="I445" s="35"/>
      <c r="J445" s="386"/>
      <c r="K445" s="388"/>
      <c r="L445" s="389"/>
      <c r="M445" s="389"/>
      <c r="N445" s="64"/>
      <c r="O445" s="40"/>
    </row>
    <row r="446" spans="1:17" ht="39.950000000000003" customHeight="1" thickBot="1" x14ac:dyDescent="0.3">
      <c r="A446" s="50" t="s">
        <v>632</v>
      </c>
      <c r="B446" s="51">
        <v>51</v>
      </c>
      <c r="C446" s="288">
        <v>3760180723652</v>
      </c>
      <c r="D446" s="52" t="s">
        <v>69</v>
      </c>
      <c r="E446" s="52"/>
      <c r="F446" s="143" t="s">
        <v>1082</v>
      </c>
      <c r="G446" s="157" t="e" vm="420">
        <v>#VALUE!</v>
      </c>
      <c r="H446" s="150">
        <v>6</v>
      </c>
      <c r="I446" s="90"/>
      <c r="J446" s="369"/>
      <c r="K446" s="348"/>
      <c r="L446" s="342"/>
      <c r="M446" s="342"/>
      <c r="N446" s="64"/>
      <c r="O446" s="40"/>
    </row>
    <row r="447" spans="1:17" ht="39.950000000000003" customHeight="1" x14ac:dyDescent="0.25">
      <c r="A447" s="212" t="s">
        <v>632</v>
      </c>
      <c r="B447" s="213">
        <v>51</v>
      </c>
      <c r="C447" s="289">
        <v>3760180723706</v>
      </c>
      <c r="D447" s="214" t="s">
        <v>30</v>
      </c>
      <c r="E447" s="214"/>
      <c r="F447" s="216" t="s">
        <v>1083</v>
      </c>
      <c r="G447" s="217" t="e" vm="421">
        <v>#VALUE!</v>
      </c>
      <c r="H447" s="218">
        <v>6</v>
      </c>
      <c r="I447" s="219"/>
      <c r="J447" s="359">
        <f>SUM(I447:I450)</f>
        <v>0</v>
      </c>
      <c r="K447" s="374">
        <v>3.8</v>
      </c>
      <c r="L447" s="375">
        <f>J447*K447</f>
        <v>0</v>
      </c>
      <c r="M447" s="375">
        <v>9.5</v>
      </c>
      <c r="N447" s="64"/>
      <c r="O447" s="40"/>
    </row>
    <row r="448" spans="1:17" ht="39.950000000000003" customHeight="1" x14ac:dyDescent="0.25">
      <c r="A448" s="37" t="s">
        <v>632</v>
      </c>
      <c r="B448" s="38">
        <v>51</v>
      </c>
      <c r="C448" s="287">
        <v>3760180723676</v>
      </c>
      <c r="D448" s="26" t="s">
        <v>27</v>
      </c>
      <c r="E448" s="26"/>
      <c r="F448" s="140" t="s">
        <v>1084</v>
      </c>
      <c r="G448" s="157" t="e" vm="422">
        <v>#VALUE!</v>
      </c>
      <c r="H448" s="148">
        <v>6</v>
      </c>
      <c r="I448" s="35"/>
      <c r="J448" s="354"/>
      <c r="K448" s="349"/>
      <c r="L448" s="376"/>
      <c r="M448" s="376"/>
      <c r="N448" s="64"/>
      <c r="O448" s="40"/>
    </row>
    <row r="449" spans="1:16" ht="39.950000000000003" customHeight="1" x14ac:dyDescent="0.25">
      <c r="A449" s="37" t="s">
        <v>632</v>
      </c>
      <c r="B449" s="38">
        <v>51</v>
      </c>
      <c r="C449" s="287">
        <v>3760180723683</v>
      </c>
      <c r="D449" s="26" t="s">
        <v>28</v>
      </c>
      <c r="E449" s="26"/>
      <c r="F449" s="140" t="s">
        <v>1085</v>
      </c>
      <c r="G449" s="157" t="e" vm="423">
        <v>#VALUE!</v>
      </c>
      <c r="H449" s="148">
        <v>6</v>
      </c>
      <c r="I449" s="35"/>
      <c r="J449" s="354"/>
      <c r="K449" s="349"/>
      <c r="L449" s="376"/>
      <c r="M449" s="376"/>
      <c r="N449" s="21"/>
      <c r="O449" s="40"/>
    </row>
    <row r="450" spans="1:16" ht="39.950000000000003" customHeight="1" thickBot="1" x14ac:dyDescent="0.3">
      <c r="A450" s="70" t="s">
        <v>632</v>
      </c>
      <c r="B450" s="78">
        <v>51</v>
      </c>
      <c r="C450" s="290">
        <v>3760180723690</v>
      </c>
      <c r="D450" s="79" t="s">
        <v>29</v>
      </c>
      <c r="E450" s="79"/>
      <c r="F450" s="145" t="s">
        <v>1086</v>
      </c>
      <c r="G450" s="162" t="e" vm="424">
        <v>#VALUE!</v>
      </c>
      <c r="H450" s="153">
        <v>6</v>
      </c>
      <c r="I450" s="93"/>
      <c r="J450" s="355"/>
      <c r="K450" s="350"/>
      <c r="L450" s="384"/>
      <c r="M450" s="384"/>
      <c r="N450" s="21"/>
      <c r="O450" s="40"/>
    </row>
    <row r="451" spans="1:16" ht="39.950000000000003" customHeight="1" thickBot="1" x14ac:dyDescent="0.3">
      <c r="A451" s="204" t="s">
        <v>632</v>
      </c>
      <c r="B451" s="205">
        <v>51</v>
      </c>
      <c r="C451" s="292">
        <v>3760180726370</v>
      </c>
      <c r="D451" s="206" t="s">
        <v>38</v>
      </c>
      <c r="E451" s="206"/>
      <c r="F451" s="207" t="s">
        <v>1087</v>
      </c>
      <c r="G451" s="157" t="e" vm="425">
        <v>#VALUE!</v>
      </c>
      <c r="H451" s="208">
        <v>6</v>
      </c>
      <c r="I451" s="209"/>
      <c r="J451" s="244"/>
      <c r="K451" s="201">
        <v>8.8000000000000007</v>
      </c>
      <c r="L451" s="199">
        <f>I451*K451</f>
        <v>0</v>
      </c>
      <c r="M451" s="199">
        <v>22</v>
      </c>
      <c r="N451" s="64"/>
      <c r="O451" s="40"/>
    </row>
    <row r="452" spans="1:16" ht="39.950000000000003" customHeight="1" thickBot="1" x14ac:dyDescent="0.3">
      <c r="A452" s="262" t="s">
        <v>632</v>
      </c>
      <c r="B452" s="263">
        <v>52</v>
      </c>
      <c r="C452" s="294">
        <v>3760180720866</v>
      </c>
      <c r="D452" s="264" t="s">
        <v>227</v>
      </c>
      <c r="E452" s="264"/>
      <c r="F452" s="265" t="s">
        <v>258</v>
      </c>
      <c r="G452" s="266" t="e" vm="43">
        <v>#VALUE!</v>
      </c>
      <c r="H452" s="267">
        <v>20</v>
      </c>
      <c r="I452" s="268"/>
      <c r="J452" s="271"/>
      <c r="K452" s="269">
        <v>1.92</v>
      </c>
      <c r="L452" s="270">
        <f>I452*K452</f>
        <v>0</v>
      </c>
      <c r="M452" s="270">
        <v>4.8</v>
      </c>
      <c r="N452" s="63"/>
      <c r="O452" s="40"/>
    </row>
    <row r="453" spans="1:16" ht="39.950000000000003" customHeight="1" x14ac:dyDescent="0.25">
      <c r="A453" s="54" t="s">
        <v>632</v>
      </c>
      <c r="B453" s="55">
        <v>52</v>
      </c>
      <c r="C453" s="291">
        <v>3760426160029</v>
      </c>
      <c r="D453" s="56" t="s">
        <v>119</v>
      </c>
      <c r="E453" s="56"/>
      <c r="F453" s="144" t="s">
        <v>1089</v>
      </c>
      <c r="G453" s="157" t="e" vm="426">
        <v>#VALUE!</v>
      </c>
      <c r="H453" s="152">
        <v>6</v>
      </c>
      <c r="I453" s="94"/>
      <c r="J453" s="57"/>
      <c r="K453" s="47">
        <v>5</v>
      </c>
      <c r="L453" s="48">
        <f>I453*K453</f>
        <v>0</v>
      </c>
      <c r="M453" s="48">
        <v>12.5</v>
      </c>
      <c r="N453" s="64"/>
      <c r="O453" s="40"/>
    </row>
    <row r="454" spans="1:16" ht="39.950000000000003" customHeight="1" thickBot="1" x14ac:dyDescent="0.3">
      <c r="A454" s="50" t="s">
        <v>632</v>
      </c>
      <c r="B454" s="51">
        <v>52</v>
      </c>
      <c r="C454" s="288">
        <v>3760426160036</v>
      </c>
      <c r="D454" s="52" t="s">
        <v>121</v>
      </c>
      <c r="E454" s="52"/>
      <c r="F454" s="143" t="s">
        <v>1088</v>
      </c>
      <c r="G454" s="157" t="e" vm="427">
        <v>#VALUE!</v>
      </c>
      <c r="H454" s="150">
        <v>6</v>
      </c>
      <c r="I454" s="90"/>
      <c r="J454" s="189"/>
      <c r="K454" s="198">
        <v>8.8000000000000007</v>
      </c>
      <c r="L454" s="197">
        <f>I454*K454</f>
        <v>0</v>
      </c>
      <c r="M454" s="197">
        <v>22</v>
      </c>
      <c r="N454" s="64"/>
      <c r="O454" s="40"/>
    </row>
    <row r="455" spans="1:16" ht="39.950000000000003" customHeight="1" x14ac:dyDescent="0.25">
      <c r="A455" s="212" t="s">
        <v>632</v>
      </c>
      <c r="B455" s="213">
        <v>55</v>
      </c>
      <c r="C455" s="289">
        <v>3760180724437</v>
      </c>
      <c r="D455" s="214" t="s">
        <v>305</v>
      </c>
      <c r="E455" s="215" t="s">
        <v>601</v>
      </c>
      <c r="F455" s="216" t="s">
        <v>366</v>
      </c>
      <c r="G455" s="217" t="e" vm="428">
        <v>#VALUE!</v>
      </c>
      <c r="H455" s="218">
        <v>5</v>
      </c>
      <c r="I455" s="219"/>
      <c r="J455" s="385">
        <f>SUM(I455:I458)</f>
        <v>0</v>
      </c>
      <c r="K455" s="339">
        <v>2.5</v>
      </c>
      <c r="L455" s="341">
        <f>J455*K455</f>
        <v>0</v>
      </c>
      <c r="M455" s="478">
        <v>6.25</v>
      </c>
      <c r="N455" s="63"/>
      <c r="O455" s="40"/>
    </row>
    <row r="456" spans="1:16" ht="39.950000000000003" customHeight="1" x14ac:dyDescent="0.25">
      <c r="A456" s="37" t="s">
        <v>632</v>
      </c>
      <c r="B456" s="38">
        <v>55</v>
      </c>
      <c r="C456" s="287">
        <v>3760180724406</v>
      </c>
      <c r="D456" s="26" t="s">
        <v>304</v>
      </c>
      <c r="E456" s="53" t="s">
        <v>601</v>
      </c>
      <c r="F456" s="140" t="s">
        <v>365</v>
      </c>
      <c r="G456" s="157" t="e" vm="429">
        <v>#VALUE!</v>
      </c>
      <c r="H456" s="148">
        <v>5</v>
      </c>
      <c r="I456" s="35"/>
      <c r="J456" s="386"/>
      <c r="K456" s="467"/>
      <c r="L456" s="389"/>
      <c r="M456" s="479"/>
      <c r="N456" s="64"/>
      <c r="O456" s="40"/>
    </row>
    <row r="457" spans="1:16" ht="39.950000000000003" customHeight="1" x14ac:dyDescent="0.25">
      <c r="A457" s="37" t="s">
        <v>632</v>
      </c>
      <c r="B457" s="38">
        <v>55</v>
      </c>
      <c r="C457" s="287">
        <v>3760180724413</v>
      </c>
      <c r="D457" s="26" t="s">
        <v>303</v>
      </c>
      <c r="E457" s="53" t="s">
        <v>601</v>
      </c>
      <c r="F457" s="140" t="s">
        <v>364</v>
      </c>
      <c r="G457" s="157" t="e" vm="430">
        <v>#VALUE!</v>
      </c>
      <c r="H457" s="148">
        <v>5</v>
      </c>
      <c r="I457" s="35"/>
      <c r="J457" s="386"/>
      <c r="K457" s="467"/>
      <c r="L457" s="389"/>
      <c r="M457" s="479"/>
      <c r="N457" s="64"/>
      <c r="O457" s="40"/>
    </row>
    <row r="458" spans="1:16" ht="39.950000000000003" customHeight="1" x14ac:dyDescent="0.25">
      <c r="A458" s="37" t="s">
        <v>632</v>
      </c>
      <c r="B458" s="38">
        <v>55</v>
      </c>
      <c r="C458" s="287">
        <v>3760180724420</v>
      </c>
      <c r="D458" s="26" t="s">
        <v>302</v>
      </c>
      <c r="E458" s="53" t="s">
        <v>601</v>
      </c>
      <c r="F458" s="140" t="s">
        <v>363</v>
      </c>
      <c r="G458" s="157" t="e" vm="431">
        <v>#VALUE!</v>
      </c>
      <c r="H458" s="148">
        <v>5</v>
      </c>
      <c r="I458" s="35"/>
      <c r="J458" s="386"/>
      <c r="K458" s="467"/>
      <c r="L458" s="389"/>
      <c r="M458" s="479"/>
      <c r="N458" s="64"/>
      <c r="O458" s="40"/>
    </row>
    <row r="459" spans="1:16" ht="69.95" customHeight="1" x14ac:dyDescent="0.25">
      <c r="A459" s="41" t="s">
        <v>632</v>
      </c>
      <c r="B459" s="28">
        <v>51</v>
      </c>
      <c r="C459" s="42" t="s">
        <v>466</v>
      </c>
      <c r="D459" s="27" t="s">
        <v>652</v>
      </c>
      <c r="E459" s="28" t="s">
        <v>541</v>
      </c>
      <c r="F459" s="141" t="s">
        <v>620</v>
      </c>
      <c r="G459" s="259" t="e" vm="432">
        <v>#VALUE!</v>
      </c>
      <c r="H459" s="149">
        <v>1</v>
      </c>
      <c r="I459" s="36"/>
      <c r="J459" s="22"/>
      <c r="K459" s="23">
        <v>0</v>
      </c>
      <c r="L459" s="22"/>
      <c r="M459" s="24"/>
      <c r="N459" s="21"/>
      <c r="O459" s="40"/>
      <c r="P459" s="5"/>
    </row>
    <row r="460" spans="1:16" ht="69.95" customHeight="1" x14ac:dyDescent="0.25">
      <c r="A460" s="41" t="s">
        <v>632</v>
      </c>
      <c r="B460" s="28">
        <v>51</v>
      </c>
      <c r="C460" s="42" t="s">
        <v>466</v>
      </c>
      <c r="D460" s="27" t="s">
        <v>649</v>
      </c>
      <c r="E460" s="28" t="s">
        <v>541</v>
      </c>
      <c r="F460" s="141" t="s">
        <v>622</v>
      </c>
      <c r="G460" s="261" t="e" vm="433">
        <v>#VALUE!</v>
      </c>
      <c r="H460" s="149">
        <v>1</v>
      </c>
      <c r="I460" s="36"/>
      <c r="J460" s="22"/>
      <c r="K460" s="23">
        <v>0</v>
      </c>
      <c r="L460" s="22"/>
      <c r="M460" s="24"/>
      <c r="N460" s="21"/>
      <c r="O460" s="40"/>
      <c r="P460" s="5"/>
    </row>
    <row r="461" spans="1:16" ht="69.95" customHeight="1" thickBot="1" x14ac:dyDescent="0.3">
      <c r="A461" s="41" t="s">
        <v>632</v>
      </c>
      <c r="B461" s="28">
        <v>51</v>
      </c>
      <c r="C461" s="42" t="s">
        <v>466</v>
      </c>
      <c r="D461" s="27" t="s">
        <v>647</v>
      </c>
      <c r="E461" s="28" t="s">
        <v>541</v>
      </c>
      <c r="F461" s="141" t="s">
        <v>617</v>
      </c>
      <c r="G461" s="167" t="e" vm="434">
        <v>#VALUE!</v>
      </c>
      <c r="H461" s="149">
        <v>1</v>
      </c>
      <c r="I461" s="36"/>
      <c r="J461" s="22"/>
      <c r="K461" s="23">
        <v>0</v>
      </c>
      <c r="L461" s="22"/>
      <c r="M461" s="24"/>
      <c r="N461" s="21"/>
      <c r="O461" s="40"/>
      <c r="P461" s="5"/>
    </row>
    <row r="462" spans="1:16" ht="69.95" customHeight="1" x14ac:dyDescent="0.25">
      <c r="A462" s="41" t="s">
        <v>632</v>
      </c>
      <c r="B462" s="28">
        <v>52</v>
      </c>
      <c r="C462" s="42" t="s">
        <v>466</v>
      </c>
      <c r="D462" s="27" t="s">
        <v>644</v>
      </c>
      <c r="E462" s="28" t="s">
        <v>466</v>
      </c>
      <c r="F462" s="141" t="s">
        <v>623</v>
      </c>
      <c r="G462" s="156" t="e" vm="435">
        <v>#VALUE!</v>
      </c>
      <c r="H462" s="149">
        <v>1</v>
      </c>
      <c r="I462" s="36"/>
      <c r="J462" s="22"/>
      <c r="K462" s="23">
        <v>0</v>
      </c>
      <c r="L462" s="22"/>
      <c r="M462" s="24"/>
      <c r="N462" s="21"/>
      <c r="O462" s="40"/>
      <c r="P462" s="5"/>
    </row>
    <row r="463" spans="1:16" ht="69.95" customHeight="1" x14ac:dyDescent="0.25">
      <c r="A463" s="41" t="s">
        <v>632</v>
      </c>
      <c r="B463" s="28">
        <v>52</v>
      </c>
      <c r="C463" s="42" t="s">
        <v>466</v>
      </c>
      <c r="D463" s="27" t="s">
        <v>642</v>
      </c>
      <c r="E463" s="28" t="s">
        <v>466</v>
      </c>
      <c r="F463" s="248" t="s">
        <v>812</v>
      </c>
      <c r="G463" s="156" t="e" vm="436">
        <v>#VALUE!</v>
      </c>
      <c r="H463" s="149">
        <v>1</v>
      </c>
      <c r="I463" s="36"/>
      <c r="J463" s="22"/>
      <c r="K463" s="23">
        <v>0</v>
      </c>
      <c r="L463" s="22"/>
      <c r="M463" s="24"/>
      <c r="N463" s="21"/>
      <c r="O463" s="40"/>
      <c r="P463" s="5"/>
    </row>
    <row r="464" spans="1:16" ht="69.95" customHeight="1" thickBot="1" x14ac:dyDescent="0.3">
      <c r="A464" s="41" t="s">
        <v>632</v>
      </c>
      <c r="B464" s="28">
        <v>52</v>
      </c>
      <c r="C464" s="42" t="s">
        <v>466</v>
      </c>
      <c r="D464" s="27" t="s">
        <v>882</v>
      </c>
      <c r="E464" s="28" t="s">
        <v>466</v>
      </c>
      <c r="F464" s="141" t="s">
        <v>624</v>
      </c>
      <c r="G464" s="156" t="e" vm="437">
        <v>#VALUE!</v>
      </c>
      <c r="H464" s="149">
        <v>1</v>
      </c>
      <c r="I464" s="36"/>
      <c r="J464" s="22"/>
      <c r="K464" s="23">
        <v>0</v>
      </c>
      <c r="L464" s="24"/>
      <c r="M464" s="24"/>
      <c r="N464" s="25"/>
      <c r="O464" s="40"/>
      <c r="P464" s="5"/>
    </row>
    <row r="465" spans="1:15" ht="90" customHeight="1" x14ac:dyDescent="0.25">
      <c r="A465" s="279" t="s">
        <v>702</v>
      </c>
      <c r="B465" s="280"/>
      <c r="C465" s="281" t="e" vm="438">
        <v>#VALUE!</v>
      </c>
      <c r="D465" s="282" t="s">
        <v>778</v>
      </c>
      <c r="E465" s="281"/>
      <c r="F465" s="281"/>
      <c r="G465" s="283"/>
      <c r="H465" s="284"/>
      <c r="I465" s="281"/>
      <c r="J465" s="281"/>
      <c r="K465" s="285"/>
      <c r="L465" s="285"/>
      <c r="M465" s="285"/>
      <c r="N465" s="286"/>
      <c r="O465" s="40"/>
    </row>
    <row r="466" spans="1:15" ht="39.950000000000003" customHeight="1" x14ac:dyDescent="0.25">
      <c r="A466" s="37" t="s">
        <v>702</v>
      </c>
      <c r="B466" s="38"/>
      <c r="C466" s="287" t="s">
        <v>767</v>
      </c>
      <c r="D466" s="26" t="s">
        <v>794</v>
      </c>
      <c r="E466" s="46" t="s">
        <v>424</v>
      </c>
      <c r="F466" s="140" t="s">
        <v>1090</v>
      </c>
      <c r="G466" s="165" t="e" vm="439">
        <v>#VALUE!</v>
      </c>
      <c r="H466" s="166">
        <v>6</v>
      </c>
      <c r="I466" s="35"/>
      <c r="J466" s="22"/>
      <c r="K466" s="176">
        <v>6.92</v>
      </c>
      <c r="L466" s="18">
        <f t="shared" ref="L466:L469" si="16">I466*K466</f>
        <v>0</v>
      </c>
      <c r="M466" s="49">
        <v>18</v>
      </c>
      <c r="N466" s="21"/>
      <c r="O466" s="40"/>
    </row>
    <row r="467" spans="1:15" ht="39.950000000000003" customHeight="1" x14ac:dyDescent="0.25">
      <c r="A467" s="37" t="s">
        <v>702</v>
      </c>
      <c r="B467" s="38"/>
      <c r="C467" s="287" t="s">
        <v>768</v>
      </c>
      <c r="D467" s="26" t="s">
        <v>722</v>
      </c>
      <c r="E467" s="46" t="s">
        <v>424</v>
      </c>
      <c r="F467" s="140" t="s">
        <v>1091</v>
      </c>
      <c r="G467" s="157" t="e" vm="440">
        <v>#VALUE!</v>
      </c>
      <c r="H467" s="166">
        <v>6</v>
      </c>
      <c r="I467" s="35"/>
      <c r="J467" s="22"/>
      <c r="K467" s="176">
        <v>9.23</v>
      </c>
      <c r="L467" s="18">
        <f t="shared" si="16"/>
        <v>0</v>
      </c>
      <c r="M467" s="49">
        <v>24</v>
      </c>
      <c r="N467" s="21"/>
      <c r="O467" s="40"/>
    </row>
    <row r="468" spans="1:15" ht="39.950000000000003" customHeight="1" thickBot="1" x14ac:dyDescent="0.3">
      <c r="A468" s="70" t="s">
        <v>702</v>
      </c>
      <c r="B468" s="51"/>
      <c r="C468" s="290" t="s">
        <v>769</v>
      </c>
      <c r="D468" s="79" t="s">
        <v>723</v>
      </c>
      <c r="E468" s="80" t="s">
        <v>424</v>
      </c>
      <c r="F468" s="145" t="s">
        <v>1092</v>
      </c>
      <c r="G468" s="162" t="e" vm="441">
        <v>#VALUE!</v>
      </c>
      <c r="H468" s="173">
        <v>6</v>
      </c>
      <c r="I468" s="93"/>
      <c r="J468" s="189"/>
      <c r="K468" s="179">
        <v>5.77</v>
      </c>
      <c r="L468" s="18">
        <f t="shared" si="16"/>
        <v>0</v>
      </c>
      <c r="M468" s="177">
        <v>15</v>
      </c>
      <c r="N468" s="21"/>
      <c r="O468" s="40"/>
    </row>
    <row r="469" spans="1:15" ht="39.950000000000003" customHeight="1" x14ac:dyDescent="0.25">
      <c r="A469" s="54" t="s">
        <v>702</v>
      </c>
      <c r="B469" s="213"/>
      <c r="C469" s="291" t="s">
        <v>761</v>
      </c>
      <c r="D469" s="56" t="s">
        <v>718</v>
      </c>
      <c r="E469" s="82" t="s">
        <v>424</v>
      </c>
      <c r="F469" s="144" t="s">
        <v>732</v>
      </c>
      <c r="G469" s="157" t="e" vm="442">
        <v>#VALUE!</v>
      </c>
      <c r="H469" s="172">
        <v>6</v>
      </c>
      <c r="I469" s="94"/>
      <c r="J469" s="190"/>
      <c r="K469" s="178">
        <v>4.04</v>
      </c>
      <c r="L469" s="188">
        <f t="shared" si="16"/>
        <v>0</v>
      </c>
      <c r="M469" s="161">
        <v>10.5</v>
      </c>
      <c r="N469" s="21"/>
      <c r="O469" s="40"/>
    </row>
    <row r="470" spans="1:15" ht="39.950000000000003" customHeight="1" x14ac:dyDescent="0.25">
      <c r="A470" s="37" t="s">
        <v>702</v>
      </c>
      <c r="B470" s="38"/>
      <c r="C470" s="287" t="s">
        <v>762</v>
      </c>
      <c r="D470" s="26" t="s">
        <v>719</v>
      </c>
      <c r="E470" s="46" t="s">
        <v>424</v>
      </c>
      <c r="F470" s="140" t="s">
        <v>733</v>
      </c>
      <c r="G470" s="157" t="e" vm="443">
        <v>#VALUE!</v>
      </c>
      <c r="H470" s="166">
        <v>6</v>
      </c>
      <c r="I470" s="35"/>
      <c r="J470" s="22"/>
      <c r="K470" s="176">
        <v>2.5</v>
      </c>
      <c r="L470" s="18">
        <f>I470*K470</f>
        <v>0</v>
      </c>
      <c r="M470" s="49">
        <v>6.5</v>
      </c>
      <c r="N470" s="21"/>
      <c r="O470" s="40"/>
    </row>
    <row r="471" spans="1:15" ht="39.950000000000003" customHeight="1" thickBot="1" x14ac:dyDescent="0.3">
      <c r="A471" s="70" t="s">
        <v>702</v>
      </c>
      <c r="B471" s="78"/>
      <c r="C471" s="290" t="s">
        <v>763</v>
      </c>
      <c r="D471" s="79" t="s">
        <v>776</v>
      </c>
      <c r="E471" s="80" t="s">
        <v>424</v>
      </c>
      <c r="F471" s="145" t="s">
        <v>734</v>
      </c>
      <c r="G471" s="162" t="e" vm="444">
        <v>#VALUE!</v>
      </c>
      <c r="H471" s="173">
        <v>6</v>
      </c>
      <c r="I471" s="93"/>
      <c r="J471" s="71"/>
      <c r="K471" s="179">
        <v>3.27</v>
      </c>
      <c r="L471" s="73">
        <f t="shared" ref="L471:L477" si="17">I471*K471</f>
        <v>0</v>
      </c>
      <c r="M471" s="177">
        <v>8.5</v>
      </c>
      <c r="N471" s="21"/>
      <c r="O471" s="40"/>
    </row>
    <row r="472" spans="1:15" ht="39.950000000000003" customHeight="1" x14ac:dyDescent="0.25">
      <c r="A472" s="54" t="s">
        <v>702</v>
      </c>
      <c r="B472" s="55"/>
      <c r="C472" s="291" t="s">
        <v>752</v>
      </c>
      <c r="D472" s="56" t="s">
        <v>793</v>
      </c>
      <c r="E472" s="82" t="s">
        <v>424</v>
      </c>
      <c r="F472" s="144" t="s">
        <v>1093</v>
      </c>
      <c r="G472" s="157" t="e" vm="445">
        <v>#VALUE!</v>
      </c>
      <c r="H472" s="172">
        <v>6</v>
      </c>
      <c r="I472" s="191"/>
      <c r="J472" s="57"/>
      <c r="K472" s="180">
        <v>4.2300000000000004</v>
      </c>
      <c r="L472" s="187">
        <f t="shared" si="17"/>
        <v>0</v>
      </c>
      <c r="M472" s="181">
        <v>11</v>
      </c>
      <c r="N472" s="21"/>
      <c r="O472" s="40"/>
    </row>
    <row r="473" spans="1:15" ht="39.950000000000003" customHeight="1" x14ac:dyDescent="0.25">
      <c r="A473" s="37" t="s">
        <v>702</v>
      </c>
      <c r="B473" s="38"/>
      <c r="C473" s="287" t="s">
        <v>753</v>
      </c>
      <c r="D473" s="26" t="s">
        <v>711</v>
      </c>
      <c r="E473" s="46" t="s">
        <v>424</v>
      </c>
      <c r="F473" s="140" t="s">
        <v>1094</v>
      </c>
      <c r="G473" s="157" t="e" vm="446">
        <v>#VALUE!</v>
      </c>
      <c r="H473" s="166">
        <v>6</v>
      </c>
      <c r="I473" s="192"/>
      <c r="J473" s="22"/>
      <c r="K473" s="176">
        <v>5.77</v>
      </c>
      <c r="L473" s="170">
        <f t="shared" si="17"/>
        <v>0</v>
      </c>
      <c r="M473" s="49">
        <v>15</v>
      </c>
      <c r="N473" s="21"/>
      <c r="O473" s="40"/>
    </row>
    <row r="474" spans="1:15" ht="39.950000000000003" customHeight="1" x14ac:dyDescent="0.25">
      <c r="A474" s="37" t="s">
        <v>702</v>
      </c>
      <c r="B474" s="38"/>
      <c r="C474" s="287" t="s">
        <v>754</v>
      </c>
      <c r="D474" s="26" t="s">
        <v>712</v>
      </c>
      <c r="E474" s="46" t="s">
        <v>424</v>
      </c>
      <c r="F474" s="140" t="s">
        <v>1095</v>
      </c>
      <c r="G474" s="157" t="e" vm="447">
        <v>#VALUE!</v>
      </c>
      <c r="H474" s="166">
        <v>6</v>
      </c>
      <c r="I474" s="192"/>
      <c r="J474" s="22"/>
      <c r="K474" s="176">
        <v>3.46</v>
      </c>
      <c r="L474" s="170">
        <f t="shared" si="17"/>
        <v>0</v>
      </c>
      <c r="M474" s="49">
        <v>9</v>
      </c>
      <c r="N474" s="21"/>
      <c r="O474" s="40"/>
    </row>
    <row r="475" spans="1:15" ht="39.950000000000003" customHeight="1" x14ac:dyDescent="0.25">
      <c r="A475" s="37" t="s">
        <v>702</v>
      </c>
      <c r="B475" s="38"/>
      <c r="C475" s="287" t="s">
        <v>755</v>
      </c>
      <c r="D475" s="26" t="s">
        <v>792</v>
      </c>
      <c r="E475" s="46" t="s">
        <v>424</v>
      </c>
      <c r="F475" s="140" t="s">
        <v>1096</v>
      </c>
      <c r="G475" s="157" t="e" vm="448">
        <v>#VALUE!</v>
      </c>
      <c r="H475" s="166">
        <v>6</v>
      </c>
      <c r="I475" s="192"/>
      <c r="J475" s="22"/>
      <c r="K475" s="176">
        <v>4.2300000000000004</v>
      </c>
      <c r="L475" s="170">
        <f t="shared" si="17"/>
        <v>0</v>
      </c>
      <c r="M475" s="49">
        <v>11</v>
      </c>
      <c r="N475" s="21"/>
      <c r="O475" s="40"/>
    </row>
    <row r="476" spans="1:15" ht="39.950000000000003" customHeight="1" x14ac:dyDescent="0.25">
      <c r="A476" s="37" t="s">
        <v>702</v>
      </c>
      <c r="B476" s="38"/>
      <c r="C476" s="287" t="s">
        <v>756</v>
      </c>
      <c r="D476" s="26" t="s">
        <v>713</v>
      </c>
      <c r="E476" s="46" t="s">
        <v>424</v>
      </c>
      <c r="F476" s="140" t="s">
        <v>1097</v>
      </c>
      <c r="G476" s="157" t="e" vm="449">
        <v>#VALUE!</v>
      </c>
      <c r="H476" s="166">
        <v>6</v>
      </c>
      <c r="I476" s="192"/>
      <c r="J476" s="22"/>
      <c r="K476" s="176">
        <v>5.77</v>
      </c>
      <c r="L476" s="170">
        <f t="shared" si="17"/>
        <v>0</v>
      </c>
      <c r="M476" s="49">
        <v>15</v>
      </c>
      <c r="N476" s="21"/>
      <c r="O476" s="40"/>
    </row>
    <row r="477" spans="1:15" ht="39.950000000000003" customHeight="1" thickBot="1" x14ac:dyDescent="0.3">
      <c r="A477" s="70" t="s">
        <v>702</v>
      </c>
      <c r="B477" s="78"/>
      <c r="C477" s="290" t="s">
        <v>757</v>
      </c>
      <c r="D477" s="79" t="s">
        <v>714</v>
      </c>
      <c r="E477" s="80" t="s">
        <v>424</v>
      </c>
      <c r="F477" s="145" t="s">
        <v>1098</v>
      </c>
      <c r="G477" s="162" t="e" vm="450">
        <v>#VALUE!</v>
      </c>
      <c r="H477" s="173">
        <v>6</v>
      </c>
      <c r="I477" s="193"/>
      <c r="J477" s="189"/>
      <c r="K477" s="179">
        <v>3.46</v>
      </c>
      <c r="L477" s="171">
        <f t="shared" si="17"/>
        <v>0</v>
      </c>
      <c r="M477" s="177">
        <v>9</v>
      </c>
      <c r="N477" s="21"/>
      <c r="O477" s="40"/>
    </row>
    <row r="478" spans="1:15" ht="39.950000000000003" customHeight="1" x14ac:dyDescent="0.25">
      <c r="A478" s="54" t="s">
        <v>702</v>
      </c>
      <c r="B478" s="55"/>
      <c r="C478" s="291" t="s">
        <v>758</v>
      </c>
      <c r="D478" s="56" t="s">
        <v>715</v>
      </c>
      <c r="E478" s="82" t="s">
        <v>424</v>
      </c>
      <c r="F478" s="144" t="s">
        <v>1099</v>
      </c>
      <c r="G478" s="157" t="e" vm="451">
        <v>#VALUE!</v>
      </c>
      <c r="H478" s="172">
        <v>6</v>
      </c>
      <c r="I478" s="194"/>
      <c r="J478" s="359">
        <f>SUM(I478:I483)</f>
        <v>0</v>
      </c>
      <c r="K478" s="360">
        <v>4.8099999999999996</v>
      </c>
      <c r="L478" s="375">
        <f>J478*K478</f>
        <v>0</v>
      </c>
      <c r="M478" s="356">
        <v>12.5</v>
      </c>
      <c r="N478" s="21"/>
      <c r="O478" s="40"/>
    </row>
    <row r="479" spans="1:15" ht="39.950000000000003" customHeight="1" x14ac:dyDescent="0.25">
      <c r="A479" s="37" t="s">
        <v>702</v>
      </c>
      <c r="B479" s="38"/>
      <c r="C479" s="287" t="s">
        <v>759</v>
      </c>
      <c r="D479" s="26" t="s">
        <v>716</v>
      </c>
      <c r="E479" s="46" t="s">
        <v>424</v>
      </c>
      <c r="F479" s="140" t="s">
        <v>1100</v>
      </c>
      <c r="G479" s="157" t="e" vm="452">
        <v>#VALUE!</v>
      </c>
      <c r="H479" s="166">
        <v>6</v>
      </c>
      <c r="I479" s="192"/>
      <c r="J479" s="354"/>
      <c r="K479" s="361"/>
      <c r="L479" s="376"/>
      <c r="M479" s="357"/>
      <c r="N479" s="21"/>
      <c r="O479" s="40"/>
    </row>
    <row r="480" spans="1:15" ht="39.950000000000003" customHeight="1" thickBot="1" x14ac:dyDescent="0.3">
      <c r="A480" s="70" t="s">
        <v>702</v>
      </c>
      <c r="B480" s="78"/>
      <c r="C480" s="290" t="s">
        <v>760</v>
      </c>
      <c r="D480" s="79" t="s">
        <v>717</v>
      </c>
      <c r="E480" s="80" t="s">
        <v>424</v>
      </c>
      <c r="F480" s="145" t="s">
        <v>1101</v>
      </c>
      <c r="G480" s="162" t="e" vm="453">
        <v>#VALUE!</v>
      </c>
      <c r="H480" s="173">
        <v>6</v>
      </c>
      <c r="I480" s="193"/>
      <c r="J480" s="354"/>
      <c r="K480" s="361"/>
      <c r="L480" s="376"/>
      <c r="M480" s="357"/>
      <c r="N480" s="21"/>
      <c r="O480" s="40"/>
    </row>
    <row r="481" spans="1:15" ht="39.950000000000003" customHeight="1" x14ac:dyDescent="0.25">
      <c r="A481" s="50" t="s">
        <v>702</v>
      </c>
      <c r="B481" s="51"/>
      <c r="C481" s="288">
        <v>3760426161514</v>
      </c>
      <c r="D481" s="26" t="s">
        <v>1106</v>
      </c>
      <c r="E481" s="82" t="s">
        <v>424</v>
      </c>
      <c r="F481" s="143" t="s">
        <v>1102</v>
      </c>
      <c r="G481" s="157" t="e" vm="454">
        <v>#VALUE!</v>
      </c>
      <c r="H481" s="175">
        <v>6</v>
      </c>
      <c r="I481" s="196"/>
      <c r="J481" s="354"/>
      <c r="K481" s="361"/>
      <c r="L481" s="376"/>
      <c r="M481" s="357"/>
      <c r="N481" s="21"/>
      <c r="O481" s="40"/>
    </row>
    <row r="482" spans="1:15" ht="39.950000000000003" customHeight="1" x14ac:dyDescent="0.25">
      <c r="A482" s="50" t="s">
        <v>702</v>
      </c>
      <c r="B482" s="51"/>
      <c r="C482" s="288">
        <v>3760426161521</v>
      </c>
      <c r="D482" s="26" t="s">
        <v>1107</v>
      </c>
      <c r="E482" s="46" t="s">
        <v>424</v>
      </c>
      <c r="F482" s="143" t="s">
        <v>1103</v>
      </c>
      <c r="G482" s="157" t="e" vm="455">
        <v>#VALUE!</v>
      </c>
      <c r="H482" s="175">
        <v>6</v>
      </c>
      <c r="I482" s="196"/>
      <c r="J482" s="354"/>
      <c r="K482" s="361"/>
      <c r="L482" s="376"/>
      <c r="M482" s="357"/>
      <c r="N482" s="21"/>
      <c r="O482" s="40"/>
    </row>
    <row r="483" spans="1:15" ht="39.950000000000003" customHeight="1" thickBot="1" x14ac:dyDescent="0.3">
      <c r="A483" s="70" t="s">
        <v>702</v>
      </c>
      <c r="B483" s="78"/>
      <c r="C483" s="290">
        <v>3760426161507</v>
      </c>
      <c r="D483" s="79" t="s">
        <v>1105</v>
      </c>
      <c r="E483" s="80" t="s">
        <v>424</v>
      </c>
      <c r="F483" s="145" t="s">
        <v>1104</v>
      </c>
      <c r="G483" s="162" t="e" vm="456">
        <v>#VALUE!</v>
      </c>
      <c r="H483" s="173">
        <v>6</v>
      </c>
      <c r="I483" s="193"/>
      <c r="J483" s="354"/>
      <c r="K483" s="394"/>
      <c r="L483" s="384"/>
      <c r="M483" s="358"/>
      <c r="N483" s="21"/>
      <c r="O483" s="40"/>
    </row>
    <row r="484" spans="1:15" ht="39.950000000000003" customHeight="1" x14ac:dyDescent="0.25">
      <c r="A484" s="54" t="s">
        <v>702</v>
      </c>
      <c r="B484" s="55"/>
      <c r="C484" s="291" t="s">
        <v>764</v>
      </c>
      <c r="D484" s="56" t="s">
        <v>777</v>
      </c>
      <c r="E484" s="82" t="s">
        <v>424</v>
      </c>
      <c r="F484" s="144" t="s">
        <v>1108</v>
      </c>
      <c r="G484" s="157" t="e" vm="457">
        <v>#VALUE!</v>
      </c>
      <c r="H484" s="172">
        <v>6</v>
      </c>
      <c r="I484" s="194"/>
      <c r="J484" s="190"/>
      <c r="K484" s="178">
        <v>7.69</v>
      </c>
      <c r="L484" s="48">
        <f>I484*K484</f>
        <v>0</v>
      </c>
      <c r="M484" s="161">
        <v>20</v>
      </c>
      <c r="N484" s="21"/>
      <c r="O484" s="40"/>
    </row>
    <row r="485" spans="1:15" ht="39.950000000000003" customHeight="1" x14ac:dyDescent="0.25">
      <c r="A485" s="37" t="s">
        <v>702</v>
      </c>
      <c r="B485" s="38"/>
      <c r="C485" s="287" t="s">
        <v>765</v>
      </c>
      <c r="D485" s="26" t="s">
        <v>720</v>
      </c>
      <c r="E485" s="46" t="s">
        <v>424</v>
      </c>
      <c r="F485" s="140" t="s">
        <v>735</v>
      </c>
      <c r="G485" s="157" t="e" vm="458">
        <v>#VALUE!</v>
      </c>
      <c r="H485" s="166">
        <v>6</v>
      </c>
      <c r="I485" s="192"/>
      <c r="J485" s="22"/>
      <c r="K485" s="176">
        <v>5.77</v>
      </c>
      <c r="L485" s="48">
        <f>I485*K485</f>
        <v>0</v>
      </c>
      <c r="M485" s="49">
        <v>15</v>
      </c>
      <c r="N485" s="21"/>
      <c r="O485" s="40"/>
    </row>
    <row r="486" spans="1:15" ht="39.950000000000003" customHeight="1" x14ac:dyDescent="0.25">
      <c r="A486" s="37" t="s">
        <v>702</v>
      </c>
      <c r="B486" s="38"/>
      <c r="C486" s="287" t="s">
        <v>766</v>
      </c>
      <c r="D486" s="26" t="s">
        <v>721</v>
      </c>
      <c r="E486" s="46" t="s">
        <v>424</v>
      </c>
      <c r="F486" s="140" t="s">
        <v>736</v>
      </c>
      <c r="G486" s="157" t="e" vm="459">
        <v>#VALUE!</v>
      </c>
      <c r="H486" s="166">
        <v>6</v>
      </c>
      <c r="I486" s="192"/>
      <c r="J486" s="22"/>
      <c r="K486" s="176">
        <v>6.92</v>
      </c>
      <c r="L486" s="48">
        <f t="shared" ref="L486:L487" si="18">I486*K486</f>
        <v>0</v>
      </c>
      <c r="M486" s="49">
        <v>18</v>
      </c>
      <c r="N486" s="21"/>
      <c r="O486" s="40"/>
    </row>
    <row r="487" spans="1:15" ht="39.950000000000003" customHeight="1" x14ac:dyDescent="0.25">
      <c r="A487" s="54" t="s">
        <v>702</v>
      </c>
      <c r="B487" s="55"/>
      <c r="C487" s="291" t="s">
        <v>749</v>
      </c>
      <c r="D487" s="56" t="s">
        <v>791</v>
      </c>
      <c r="E487" s="82" t="s">
        <v>424</v>
      </c>
      <c r="F487" s="144" t="s">
        <v>1109</v>
      </c>
      <c r="G487" s="157" t="e" vm="460">
        <v>#VALUE!</v>
      </c>
      <c r="H487" s="172">
        <v>6</v>
      </c>
      <c r="I487" s="192"/>
      <c r="J487" s="22"/>
      <c r="K487" s="176">
        <v>6.15</v>
      </c>
      <c r="L487" s="48">
        <f t="shared" si="18"/>
        <v>0</v>
      </c>
      <c r="M487" s="49">
        <v>16</v>
      </c>
      <c r="N487" s="21"/>
      <c r="O487" s="40"/>
    </row>
    <row r="488" spans="1:15" ht="39.950000000000003" customHeight="1" x14ac:dyDescent="0.25">
      <c r="A488" s="37" t="s">
        <v>702</v>
      </c>
      <c r="B488" s="38"/>
      <c r="C488" s="287" t="s">
        <v>750</v>
      </c>
      <c r="D488" s="26" t="s">
        <v>709</v>
      </c>
      <c r="E488" s="46" t="s">
        <v>424</v>
      </c>
      <c r="F488" s="140" t="s">
        <v>730</v>
      </c>
      <c r="G488" s="157" t="e" vm="461">
        <v>#VALUE!</v>
      </c>
      <c r="H488" s="166">
        <v>6</v>
      </c>
      <c r="I488" s="192"/>
      <c r="J488" s="22"/>
      <c r="K488" s="176">
        <v>4.62</v>
      </c>
      <c r="L488" s="48">
        <f>I488*K488</f>
        <v>0</v>
      </c>
      <c r="M488" s="49">
        <v>12</v>
      </c>
      <c r="N488" s="21"/>
      <c r="O488" s="40"/>
    </row>
    <row r="489" spans="1:15" ht="39.950000000000003" customHeight="1" thickBot="1" x14ac:dyDescent="0.3">
      <c r="A489" s="70" t="s">
        <v>702</v>
      </c>
      <c r="B489" s="78"/>
      <c r="C489" s="290" t="s">
        <v>751</v>
      </c>
      <c r="D489" s="79" t="s">
        <v>710</v>
      </c>
      <c r="E489" s="80" t="s">
        <v>424</v>
      </c>
      <c r="F489" s="145" t="s">
        <v>731</v>
      </c>
      <c r="G489" s="162" t="e" vm="462">
        <v>#VALUE!</v>
      </c>
      <c r="H489" s="173">
        <v>6</v>
      </c>
      <c r="I489" s="193"/>
      <c r="J489" s="71"/>
      <c r="K489" s="179">
        <v>5.38</v>
      </c>
      <c r="L489" s="174">
        <f>I489*K489</f>
        <v>0</v>
      </c>
      <c r="M489" s="177">
        <v>14</v>
      </c>
      <c r="N489" s="21"/>
      <c r="O489" s="40"/>
    </row>
    <row r="490" spans="1:15" ht="39.950000000000003" customHeight="1" x14ac:dyDescent="0.25">
      <c r="A490" s="37" t="s">
        <v>702</v>
      </c>
      <c r="B490" s="51"/>
      <c r="C490" s="288">
        <v>3760426160975</v>
      </c>
      <c r="D490" s="52" t="s">
        <v>782</v>
      </c>
      <c r="E490" s="82" t="s">
        <v>424</v>
      </c>
      <c r="F490" s="143" t="s">
        <v>788</v>
      </c>
      <c r="G490" s="157" t="e" vm="463">
        <v>#VALUE!</v>
      </c>
      <c r="H490" s="175">
        <v>20</v>
      </c>
      <c r="I490" s="195"/>
      <c r="J490" s="359">
        <f>SUM(I490:I492)</f>
        <v>0</v>
      </c>
      <c r="K490" s="360">
        <v>1.85</v>
      </c>
      <c r="L490" s="363">
        <f>J490*K490</f>
        <v>0</v>
      </c>
      <c r="M490" s="366">
        <v>4.8</v>
      </c>
      <c r="N490" s="21"/>
      <c r="O490" s="40"/>
    </row>
    <row r="491" spans="1:15" ht="39.950000000000003" customHeight="1" x14ac:dyDescent="0.25">
      <c r="A491" s="37" t="s">
        <v>702</v>
      </c>
      <c r="B491" s="51"/>
      <c r="C491" s="288">
        <v>3760426160968</v>
      </c>
      <c r="D491" s="52" t="s">
        <v>783</v>
      </c>
      <c r="E491" s="82" t="s">
        <v>424</v>
      </c>
      <c r="F491" s="143" t="s">
        <v>789</v>
      </c>
      <c r="G491" s="157" t="e" vm="464">
        <v>#VALUE!</v>
      </c>
      <c r="H491" s="175">
        <v>20</v>
      </c>
      <c r="I491" s="196"/>
      <c r="J491" s="354"/>
      <c r="K491" s="361"/>
      <c r="L491" s="364"/>
      <c r="M491" s="346"/>
      <c r="N491" s="21"/>
      <c r="O491" s="40"/>
    </row>
    <row r="492" spans="1:15" ht="39.950000000000003" customHeight="1" x14ac:dyDescent="0.25">
      <c r="A492" s="54" t="s">
        <v>702</v>
      </c>
      <c r="B492" s="51"/>
      <c r="C492" s="288">
        <v>3760426160951</v>
      </c>
      <c r="D492" s="52" t="s">
        <v>784</v>
      </c>
      <c r="E492" s="82" t="s">
        <v>424</v>
      </c>
      <c r="F492" s="143" t="s">
        <v>790</v>
      </c>
      <c r="G492" s="157" t="e" vm="465">
        <v>#VALUE!</v>
      </c>
      <c r="H492" s="175">
        <v>20</v>
      </c>
      <c r="I492" s="196"/>
      <c r="J492" s="354"/>
      <c r="K492" s="362"/>
      <c r="L492" s="365"/>
      <c r="M492" s="367"/>
      <c r="N492" s="21"/>
      <c r="O492" s="40"/>
    </row>
    <row r="493" spans="1:15" ht="39.950000000000003" customHeight="1" x14ac:dyDescent="0.25">
      <c r="A493" s="37" t="s">
        <v>702</v>
      </c>
      <c r="B493" s="38"/>
      <c r="C493" s="287">
        <v>3760426161460</v>
      </c>
      <c r="D493" s="26" t="s">
        <v>779</v>
      </c>
      <c r="E493" s="82" t="s">
        <v>424</v>
      </c>
      <c r="F493" s="140" t="s">
        <v>787</v>
      </c>
      <c r="G493" s="157" t="e" vm="466">
        <v>#VALUE!</v>
      </c>
      <c r="H493" s="175">
        <v>6</v>
      </c>
      <c r="I493" s="192"/>
      <c r="J493" s="369">
        <f t="shared" ref="J493" si="19">SUM(I493:I495)</f>
        <v>0</v>
      </c>
      <c r="K493" s="403">
        <v>1.46</v>
      </c>
      <c r="L493" s="404">
        <f>J493*K493</f>
        <v>0</v>
      </c>
      <c r="M493" s="345">
        <v>3.8</v>
      </c>
      <c r="N493" s="21"/>
      <c r="O493" s="40"/>
    </row>
    <row r="494" spans="1:15" ht="39.950000000000003" customHeight="1" x14ac:dyDescent="0.25">
      <c r="A494" s="37" t="s">
        <v>702</v>
      </c>
      <c r="B494" s="51"/>
      <c r="C494" s="288">
        <v>3760426161477</v>
      </c>
      <c r="D494" s="52" t="s">
        <v>780</v>
      </c>
      <c r="E494" s="82" t="s">
        <v>424</v>
      </c>
      <c r="F494" s="143" t="s">
        <v>786</v>
      </c>
      <c r="G494" s="157" t="e" vm="467">
        <v>#VALUE!</v>
      </c>
      <c r="H494" s="175">
        <v>6</v>
      </c>
      <c r="I494" s="196"/>
      <c r="J494" s="354"/>
      <c r="K494" s="361"/>
      <c r="L494" s="405"/>
      <c r="M494" s="346"/>
      <c r="N494" s="21"/>
      <c r="O494" s="40"/>
    </row>
    <row r="495" spans="1:15" ht="39.950000000000003" customHeight="1" x14ac:dyDescent="0.25">
      <c r="A495" s="54" t="s">
        <v>702</v>
      </c>
      <c r="B495" s="38"/>
      <c r="C495" s="287">
        <v>3760426161453</v>
      </c>
      <c r="D495" s="26" t="s">
        <v>781</v>
      </c>
      <c r="E495" s="82" t="s">
        <v>424</v>
      </c>
      <c r="F495" s="140" t="s">
        <v>785</v>
      </c>
      <c r="G495" s="157" t="e" vm="468">
        <v>#VALUE!</v>
      </c>
      <c r="H495" s="175">
        <v>6</v>
      </c>
      <c r="I495" s="192"/>
      <c r="J495" s="368"/>
      <c r="K495" s="362"/>
      <c r="L495" s="406"/>
      <c r="M495" s="367"/>
      <c r="N495" s="21"/>
      <c r="O495" s="40"/>
    </row>
    <row r="496" spans="1:15" ht="39.950000000000003" customHeight="1" x14ac:dyDescent="0.25">
      <c r="A496" s="54" t="s">
        <v>702</v>
      </c>
      <c r="B496" s="55"/>
      <c r="C496" s="291" t="s">
        <v>770</v>
      </c>
      <c r="D496" s="56" t="s">
        <v>724</v>
      </c>
      <c r="E496" s="82" t="s">
        <v>424</v>
      </c>
      <c r="F496" s="144" t="s">
        <v>737</v>
      </c>
      <c r="G496" s="157" t="e" vm="469">
        <v>#VALUE!</v>
      </c>
      <c r="H496" s="166">
        <v>6</v>
      </c>
      <c r="I496" s="194"/>
      <c r="J496" s="369">
        <f t="shared" ref="J496" si="20">SUM(I496:I498)</f>
        <v>0</v>
      </c>
      <c r="K496" s="403">
        <v>4.8099999999999996</v>
      </c>
      <c r="L496" s="404">
        <f>J496*K496</f>
        <v>0</v>
      </c>
      <c r="M496" s="345">
        <v>12.5</v>
      </c>
      <c r="N496" s="21"/>
      <c r="O496" s="40"/>
    </row>
    <row r="497" spans="1:17" ht="39.950000000000003" customHeight="1" x14ac:dyDescent="0.25">
      <c r="A497" s="37" t="s">
        <v>702</v>
      </c>
      <c r="B497" s="38"/>
      <c r="C497" s="287" t="s">
        <v>771</v>
      </c>
      <c r="D497" s="26" t="s">
        <v>725</v>
      </c>
      <c r="E497" s="46" t="s">
        <v>424</v>
      </c>
      <c r="F497" s="140" t="s">
        <v>738</v>
      </c>
      <c r="G497" s="157" t="e" vm="470">
        <v>#VALUE!</v>
      </c>
      <c r="H497" s="166">
        <v>6</v>
      </c>
      <c r="I497" s="192"/>
      <c r="J497" s="354"/>
      <c r="K497" s="361"/>
      <c r="L497" s="405"/>
      <c r="M497" s="346"/>
      <c r="N497" s="21"/>
      <c r="O497" s="40"/>
    </row>
    <row r="498" spans="1:17" ht="39.950000000000003" customHeight="1" x14ac:dyDescent="0.25">
      <c r="A498" s="37" t="s">
        <v>702</v>
      </c>
      <c r="B498" s="38"/>
      <c r="C498" s="287" t="s">
        <v>772</v>
      </c>
      <c r="D498" s="26" t="s">
        <v>726</v>
      </c>
      <c r="E498" s="46" t="s">
        <v>424</v>
      </c>
      <c r="F498" s="140" t="s">
        <v>739</v>
      </c>
      <c r="G498" s="157" t="e" vm="471">
        <v>#VALUE!</v>
      </c>
      <c r="H498" s="166">
        <v>6</v>
      </c>
      <c r="I498" s="192"/>
      <c r="J498" s="368"/>
      <c r="K498" s="362"/>
      <c r="L498" s="406"/>
      <c r="M498" s="367"/>
      <c r="N498" s="21"/>
      <c r="O498" s="40"/>
    </row>
    <row r="499" spans="1:17" ht="39.950000000000003" customHeight="1" x14ac:dyDescent="0.25">
      <c r="A499" s="37" t="s">
        <v>702</v>
      </c>
      <c r="B499" s="38"/>
      <c r="C499" s="287" t="s">
        <v>773</v>
      </c>
      <c r="D499" s="26" t="s">
        <v>727</v>
      </c>
      <c r="E499" s="46" t="s">
        <v>424</v>
      </c>
      <c r="F499" s="140" t="s">
        <v>740</v>
      </c>
      <c r="G499" s="157" t="e" vm="472">
        <v>#VALUE!</v>
      </c>
      <c r="H499" s="166">
        <v>6</v>
      </c>
      <c r="I499" s="192"/>
      <c r="J499" s="354">
        <f>SUM(I499:I501)</f>
        <v>0</v>
      </c>
      <c r="K499" s="403">
        <v>8.4600000000000009</v>
      </c>
      <c r="L499" s="404">
        <f>J499*K499</f>
        <v>0</v>
      </c>
      <c r="M499" s="345">
        <v>22</v>
      </c>
      <c r="N499" s="21"/>
      <c r="O499" s="40"/>
    </row>
    <row r="500" spans="1:17" ht="39.950000000000003" customHeight="1" x14ac:dyDescent="0.25">
      <c r="A500" s="37" t="s">
        <v>702</v>
      </c>
      <c r="B500" s="38"/>
      <c r="C500" s="287" t="s">
        <v>774</v>
      </c>
      <c r="D500" s="26" t="s">
        <v>728</v>
      </c>
      <c r="E500" s="46" t="s">
        <v>424</v>
      </c>
      <c r="F500" s="140" t="s">
        <v>741</v>
      </c>
      <c r="G500" s="157" t="e" vm="473">
        <v>#VALUE!</v>
      </c>
      <c r="H500" s="166">
        <v>6</v>
      </c>
      <c r="I500" s="192"/>
      <c r="J500" s="354"/>
      <c r="K500" s="361"/>
      <c r="L500" s="405"/>
      <c r="M500" s="346"/>
      <c r="N500" s="21"/>
      <c r="O500" s="40"/>
    </row>
    <row r="501" spans="1:17" ht="39.950000000000003" customHeight="1" thickBot="1" x14ac:dyDescent="0.3">
      <c r="A501" s="70" t="s">
        <v>702</v>
      </c>
      <c r="B501" s="78"/>
      <c r="C501" s="290" t="s">
        <v>775</v>
      </c>
      <c r="D501" s="79" t="s">
        <v>729</v>
      </c>
      <c r="E501" s="80" t="s">
        <v>424</v>
      </c>
      <c r="F501" s="145" t="s">
        <v>742</v>
      </c>
      <c r="G501" s="162" t="e" vm="474">
        <v>#VALUE!</v>
      </c>
      <c r="H501" s="173">
        <v>6</v>
      </c>
      <c r="I501" s="193"/>
      <c r="J501" s="354"/>
      <c r="K501" s="394"/>
      <c r="L501" s="407"/>
      <c r="M501" s="347"/>
      <c r="N501" s="21"/>
      <c r="O501" s="40"/>
    </row>
    <row r="502" spans="1:17" ht="39.950000000000003" customHeight="1" x14ac:dyDescent="0.25">
      <c r="A502" s="37" t="s">
        <v>821</v>
      </c>
      <c r="B502" s="38"/>
      <c r="C502" s="287" t="s">
        <v>745</v>
      </c>
      <c r="D502" s="26" t="s">
        <v>705</v>
      </c>
      <c r="E502" s="46" t="s">
        <v>424</v>
      </c>
      <c r="F502" s="140" t="s">
        <v>944</v>
      </c>
      <c r="G502" s="157" t="e" vm="157">
        <v>#VALUE!</v>
      </c>
      <c r="H502" s="166">
        <v>4</v>
      </c>
      <c r="I502" s="192"/>
      <c r="J502" s="190"/>
      <c r="K502" s="201">
        <v>12.31</v>
      </c>
      <c r="L502" s="199">
        <f>I502*K502</f>
        <v>0</v>
      </c>
      <c r="M502" s="202">
        <v>32</v>
      </c>
      <c r="N502" s="21"/>
      <c r="O502" s="40"/>
    </row>
    <row r="503" spans="1:17" ht="39.950000000000003" customHeight="1" x14ac:dyDescent="0.25">
      <c r="A503" s="37" t="s">
        <v>821</v>
      </c>
      <c r="B503" s="38"/>
      <c r="C503" s="287" t="s">
        <v>744</v>
      </c>
      <c r="D503" s="26" t="s">
        <v>704</v>
      </c>
      <c r="E503" s="46" t="s">
        <v>424</v>
      </c>
      <c r="F503" s="140" t="s">
        <v>945</v>
      </c>
      <c r="G503" s="157" t="e" vm="158">
        <v>#VALUE!</v>
      </c>
      <c r="H503" s="166">
        <v>4</v>
      </c>
      <c r="I503" s="192"/>
      <c r="J503" s="22"/>
      <c r="K503" s="201">
        <v>11.54</v>
      </c>
      <c r="L503" s="199">
        <f t="shared" ref="L503:L507" si="21">I503*K503</f>
        <v>0</v>
      </c>
      <c r="M503" s="202">
        <v>30</v>
      </c>
      <c r="N503" s="21"/>
      <c r="O503" s="40"/>
    </row>
    <row r="504" spans="1:17" ht="39.950000000000003" customHeight="1" x14ac:dyDescent="0.25">
      <c r="A504" s="37" t="s">
        <v>821</v>
      </c>
      <c r="B504" s="38"/>
      <c r="C504" s="287" t="s">
        <v>746</v>
      </c>
      <c r="D504" s="26" t="s">
        <v>706</v>
      </c>
      <c r="E504" s="46" t="s">
        <v>424</v>
      </c>
      <c r="F504" s="140" t="s">
        <v>946</v>
      </c>
      <c r="G504" s="157" t="e" vm="159">
        <v>#VALUE!</v>
      </c>
      <c r="H504" s="166">
        <v>4</v>
      </c>
      <c r="I504" s="192"/>
      <c r="J504" s="22"/>
      <c r="K504" s="201">
        <v>12.31</v>
      </c>
      <c r="L504" s="199">
        <f t="shared" si="21"/>
        <v>0</v>
      </c>
      <c r="M504" s="202">
        <v>32</v>
      </c>
      <c r="N504" s="21"/>
      <c r="O504" s="40"/>
    </row>
    <row r="505" spans="1:17" s="8" customFormat="1" ht="39.950000000000003" customHeight="1" x14ac:dyDescent="0.25">
      <c r="A505" s="37" t="s">
        <v>821</v>
      </c>
      <c r="B505" s="38"/>
      <c r="C505" s="287" t="s">
        <v>747</v>
      </c>
      <c r="D505" s="26" t="s">
        <v>707</v>
      </c>
      <c r="E505" s="46" t="s">
        <v>424</v>
      </c>
      <c r="F505" s="140" t="s">
        <v>947</v>
      </c>
      <c r="G505" s="157" t="e" vm="160">
        <v>#VALUE!</v>
      </c>
      <c r="H505" s="166">
        <v>4</v>
      </c>
      <c r="I505" s="192"/>
      <c r="J505" s="22"/>
      <c r="K505" s="201">
        <v>9.43</v>
      </c>
      <c r="L505" s="199">
        <f t="shared" si="21"/>
        <v>0</v>
      </c>
      <c r="M505" s="202">
        <v>32</v>
      </c>
      <c r="N505" s="21"/>
      <c r="O505" s="45"/>
      <c r="P505" s="7"/>
      <c r="Q505" s="7"/>
    </row>
    <row r="506" spans="1:17" ht="39.950000000000003" customHeight="1" x14ac:dyDescent="0.25">
      <c r="A506" s="37" t="s">
        <v>821</v>
      </c>
      <c r="B506" s="38"/>
      <c r="C506" s="287" t="s">
        <v>748</v>
      </c>
      <c r="D506" s="26" t="s">
        <v>708</v>
      </c>
      <c r="E506" s="46" t="s">
        <v>424</v>
      </c>
      <c r="F506" s="140" t="s">
        <v>948</v>
      </c>
      <c r="G506" s="157" t="e" vm="161">
        <v>#VALUE!</v>
      </c>
      <c r="H506" s="166">
        <v>4</v>
      </c>
      <c r="I506" s="192"/>
      <c r="J506" s="22"/>
      <c r="K506" s="201">
        <v>12.31</v>
      </c>
      <c r="L506" s="199">
        <f t="shared" si="21"/>
        <v>0</v>
      </c>
      <c r="M506" s="202">
        <v>24</v>
      </c>
      <c r="N506" s="21"/>
      <c r="O506" s="40"/>
    </row>
    <row r="507" spans="1:17" ht="39.950000000000003" customHeight="1" thickBot="1" x14ac:dyDescent="0.3">
      <c r="A507" s="204" t="s">
        <v>821</v>
      </c>
      <c r="B507" s="205"/>
      <c r="C507" s="292" t="s">
        <v>743</v>
      </c>
      <c r="D507" s="206" t="s">
        <v>703</v>
      </c>
      <c r="E507" s="239" t="s">
        <v>424</v>
      </c>
      <c r="F507" s="207" t="s">
        <v>949</v>
      </c>
      <c r="G507" s="157" t="e" vm="162">
        <v>#VALUE!</v>
      </c>
      <c r="H507" s="240">
        <v>4</v>
      </c>
      <c r="I507" s="195"/>
      <c r="J507" s="189"/>
      <c r="K507" s="201">
        <v>12.31</v>
      </c>
      <c r="L507" s="199">
        <f t="shared" si="21"/>
        <v>0</v>
      </c>
      <c r="M507" s="202">
        <v>32</v>
      </c>
      <c r="N507" s="21"/>
      <c r="O507" s="329"/>
    </row>
    <row r="508" spans="1:17" s="8" customFormat="1" ht="90" customHeight="1" thickBot="1" x14ac:dyDescent="0.3">
      <c r="A508" s="44" t="s">
        <v>889</v>
      </c>
      <c r="B508" s="14"/>
      <c r="C508" s="183" t="e" vm="475">
        <v>#VALUE!</v>
      </c>
      <c r="D508" s="12" t="s">
        <v>889</v>
      </c>
      <c r="E508" s="13"/>
      <c r="F508" s="13"/>
      <c r="G508" s="164"/>
      <c r="H508" s="15"/>
      <c r="I508" s="13"/>
      <c r="J508" s="13"/>
      <c r="K508" s="183"/>
      <c r="L508" s="183"/>
      <c r="M508" s="183"/>
      <c r="N508" s="16"/>
      <c r="O508" s="45"/>
      <c r="P508" s="7"/>
      <c r="Q508" s="7"/>
    </row>
    <row r="509" spans="1:17" ht="95.1" customHeight="1" x14ac:dyDescent="0.25">
      <c r="A509" s="41" t="s">
        <v>889</v>
      </c>
      <c r="B509" s="28"/>
      <c r="C509" s="42"/>
      <c r="D509" s="27" t="s">
        <v>892</v>
      </c>
      <c r="E509" s="141"/>
      <c r="F509" s="141" t="s">
        <v>893</v>
      </c>
      <c r="G509" s="156" t="e" vm="476">
        <v>#VALUE!</v>
      </c>
      <c r="H509" s="149">
        <v>1</v>
      </c>
      <c r="I509" s="36"/>
      <c r="J509" s="439" t="s">
        <v>587</v>
      </c>
      <c r="K509" s="440"/>
      <c r="L509" s="440"/>
      <c r="M509" s="440"/>
      <c r="N509" s="276"/>
      <c r="O509" s="40"/>
      <c r="P509" s="5"/>
    </row>
    <row r="510" spans="1:17" ht="95.1" customHeight="1" x14ac:dyDescent="0.25">
      <c r="A510" s="41" t="s">
        <v>889</v>
      </c>
      <c r="B510" s="28"/>
      <c r="C510" s="42"/>
      <c r="D510" s="27" t="s">
        <v>648</v>
      </c>
      <c r="E510" s="141"/>
      <c r="F510" s="141" t="s">
        <v>616</v>
      </c>
      <c r="G510" s="156" t="e" vm="476">
        <v>#VALUE!</v>
      </c>
      <c r="H510" s="149">
        <v>1</v>
      </c>
      <c r="I510" s="36"/>
      <c r="J510" s="441"/>
      <c r="K510" s="442"/>
      <c r="L510" s="442"/>
      <c r="M510" s="442"/>
      <c r="N510" s="276"/>
      <c r="O510" s="40"/>
      <c r="P510" s="5"/>
    </row>
    <row r="511" spans="1:17" ht="95.1" customHeight="1" x14ac:dyDescent="0.25">
      <c r="A511" s="41" t="s">
        <v>889</v>
      </c>
      <c r="B511" s="28"/>
      <c r="C511" s="42"/>
      <c r="D511" s="27" t="s">
        <v>642</v>
      </c>
      <c r="E511" s="141"/>
      <c r="F511" s="141" t="s">
        <v>890</v>
      </c>
      <c r="G511" s="156" t="e" vm="477">
        <v>#VALUE!</v>
      </c>
      <c r="H511" s="149">
        <v>1</v>
      </c>
      <c r="I511" s="36"/>
      <c r="J511" s="441"/>
      <c r="K511" s="442"/>
      <c r="L511" s="442"/>
      <c r="M511" s="442"/>
      <c r="N511" s="276"/>
      <c r="O511" s="40"/>
      <c r="P511" s="5"/>
    </row>
    <row r="512" spans="1:17" ht="95.1" customHeight="1" x14ac:dyDescent="0.25">
      <c r="A512" s="41" t="s">
        <v>889</v>
      </c>
      <c r="B512" s="28"/>
      <c r="C512" s="42"/>
      <c r="D512" s="27" t="s">
        <v>1117</v>
      </c>
      <c r="E512" s="141"/>
      <c r="F512" s="141" t="s">
        <v>891</v>
      </c>
      <c r="G512" s="156" t="e" vm="478">
        <v>#VALUE!</v>
      </c>
      <c r="H512" s="149">
        <v>1</v>
      </c>
      <c r="I512" s="36"/>
      <c r="J512" s="441"/>
      <c r="K512" s="442"/>
      <c r="L512" s="442"/>
      <c r="M512" s="442"/>
      <c r="N512" s="276"/>
      <c r="O512" s="40"/>
      <c r="P512" s="5"/>
    </row>
    <row r="513" spans="1:16" ht="95.1" customHeight="1" x14ac:dyDescent="0.25">
      <c r="A513" s="41" t="s">
        <v>889</v>
      </c>
      <c r="B513" s="28"/>
      <c r="C513" s="42" t="s">
        <v>466</v>
      </c>
      <c r="D513" s="27" t="s">
        <v>653</v>
      </c>
      <c r="E513" s="92"/>
      <c r="F513" s="141" t="s">
        <v>589</v>
      </c>
      <c r="G513" s="156" t="e" vm="479">
        <v>#VALUE!</v>
      </c>
      <c r="H513" s="149">
        <v>1</v>
      </c>
      <c r="I513" s="36"/>
      <c r="J513" s="441"/>
      <c r="K513" s="442"/>
      <c r="L513" s="442"/>
      <c r="M513" s="442"/>
      <c r="N513" s="276"/>
      <c r="O513" s="40"/>
      <c r="P513" s="5"/>
    </row>
    <row r="514" spans="1:16" ht="95.1" customHeight="1" x14ac:dyDescent="0.25">
      <c r="A514" s="41" t="s">
        <v>889</v>
      </c>
      <c r="B514" s="28"/>
      <c r="C514" s="42" t="s">
        <v>466</v>
      </c>
      <c r="D514" s="27" t="s">
        <v>654</v>
      </c>
      <c r="E514" s="92"/>
      <c r="F514" s="141" t="s">
        <v>590</v>
      </c>
      <c r="G514" s="156" t="e" vm="480">
        <v>#VALUE!</v>
      </c>
      <c r="H514" s="149">
        <v>1</v>
      </c>
      <c r="I514" s="36"/>
      <c r="J514" s="441"/>
      <c r="K514" s="442"/>
      <c r="L514" s="442"/>
      <c r="M514" s="442"/>
      <c r="N514" s="276"/>
      <c r="O514" s="40"/>
      <c r="P514" s="5"/>
    </row>
    <row r="515" spans="1:16" ht="95.1" customHeight="1" x14ac:dyDescent="0.25">
      <c r="A515" s="41" t="s">
        <v>889</v>
      </c>
      <c r="B515" s="28"/>
      <c r="C515" s="42" t="s">
        <v>466</v>
      </c>
      <c r="D515" s="27" t="s">
        <v>655</v>
      </c>
      <c r="E515" s="92"/>
      <c r="F515" s="141" t="s">
        <v>591</v>
      </c>
      <c r="G515" s="156" t="e" vm="481">
        <v>#VALUE!</v>
      </c>
      <c r="H515" s="149">
        <v>1</v>
      </c>
      <c r="I515" s="36"/>
      <c r="J515" s="441"/>
      <c r="K515" s="442"/>
      <c r="L515" s="442"/>
      <c r="M515" s="442"/>
      <c r="N515" s="276"/>
      <c r="O515" s="40"/>
      <c r="P515" s="5"/>
    </row>
    <row r="516" spans="1:16" ht="95.1" customHeight="1" x14ac:dyDescent="0.25">
      <c r="A516" s="41" t="s">
        <v>889</v>
      </c>
      <c r="B516" s="28"/>
      <c r="C516" s="42" t="s">
        <v>466</v>
      </c>
      <c r="D516" s="27" t="s">
        <v>656</v>
      </c>
      <c r="E516" s="92"/>
      <c r="F516" s="141" t="s">
        <v>592</v>
      </c>
      <c r="G516" s="156" t="e" vm="482">
        <v>#VALUE!</v>
      </c>
      <c r="H516" s="149">
        <v>1</v>
      </c>
      <c r="I516" s="36"/>
      <c r="J516" s="441"/>
      <c r="K516" s="442"/>
      <c r="L516" s="442"/>
      <c r="M516" s="442"/>
      <c r="N516" s="276"/>
      <c r="O516" s="40"/>
      <c r="P516" s="5"/>
    </row>
    <row r="517" spans="1:16" ht="95.1" customHeight="1" x14ac:dyDescent="0.25">
      <c r="A517" s="41" t="s">
        <v>889</v>
      </c>
      <c r="B517" s="28"/>
      <c r="C517" s="42" t="s">
        <v>466</v>
      </c>
      <c r="D517" s="27" t="s">
        <v>657</v>
      </c>
      <c r="E517" s="92"/>
      <c r="F517" s="141" t="s">
        <v>593</v>
      </c>
      <c r="G517" s="156" t="e" vm="483">
        <v>#VALUE!</v>
      </c>
      <c r="H517" s="149">
        <v>1</v>
      </c>
      <c r="I517" s="36"/>
      <c r="J517" s="441"/>
      <c r="K517" s="442"/>
      <c r="L517" s="442"/>
      <c r="M517" s="442"/>
      <c r="N517" s="276"/>
      <c r="O517" s="40"/>
      <c r="P517" s="5"/>
    </row>
    <row r="518" spans="1:16" ht="95.1" customHeight="1" x14ac:dyDescent="0.25">
      <c r="A518" s="41" t="s">
        <v>889</v>
      </c>
      <c r="B518" s="28"/>
      <c r="C518" s="42" t="s">
        <v>466</v>
      </c>
      <c r="D518" s="27" t="s">
        <v>658</v>
      </c>
      <c r="E518" s="92"/>
      <c r="F518" s="141" t="s">
        <v>594</v>
      </c>
      <c r="G518" s="156" t="e" vm="484">
        <v>#VALUE!</v>
      </c>
      <c r="H518" s="149">
        <v>1</v>
      </c>
      <c r="I518" s="36"/>
      <c r="J518" s="441"/>
      <c r="K518" s="442"/>
      <c r="L518" s="442"/>
      <c r="M518" s="442"/>
      <c r="N518" s="276"/>
      <c r="O518" s="40"/>
      <c r="P518" s="5"/>
    </row>
    <row r="519" spans="1:16" ht="95.1" customHeight="1" x14ac:dyDescent="0.25">
      <c r="A519" s="41" t="s">
        <v>889</v>
      </c>
      <c r="B519" s="28"/>
      <c r="C519" s="42" t="s">
        <v>466</v>
      </c>
      <c r="D519" s="27" t="s">
        <v>659</v>
      </c>
      <c r="E519" s="92"/>
      <c r="F519" s="141" t="s">
        <v>595</v>
      </c>
      <c r="G519" s="156" t="e" vm="485">
        <v>#VALUE!</v>
      </c>
      <c r="H519" s="149">
        <v>1</v>
      </c>
      <c r="I519" s="36"/>
      <c r="J519" s="441"/>
      <c r="K519" s="442"/>
      <c r="L519" s="442"/>
      <c r="M519" s="442"/>
      <c r="N519" s="276"/>
      <c r="O519" s="40"/>
      <c r="P519" s="5"/>
    </row>
    <row r="520" spans="1:16" ht="95.1" customHeight="1" x14ac:dyDescent="0.25">
      <c r="A520" s="41" t="s">
        <v>889</v>
      </c>
      <c r="B520" s="28"/>
      <c r="C520" s="42" t="s">
        <v>466</v>
      </c>
      <c r="D520" s="27" t="s">
        <v>660</v>
      </c>
      <c r="E520" s="92"/>
      <c r="F520" s="141" t="s">
        <v>596</v>
      </c>
      <c r="G520" s="156" t="e" vm="486">
        <v>#VALUE!</v>
      </c>
      <c r="H520" s="149">
        <v>1</v>
      </c>
      <c r="I520" s="36"/>
      <c r="J520" s="441"/>
      <c r="K520" s="442"/>
      <c r="L520" s="442"/>
      <c r="M520" s="442"/>
      <c r="N520" s="276"/>
      <c r="O520" s="40"/>
      <c r="P520" s="5"/>
    </row>
    <row r="521" spans="1:16" ht="95.1" customHeight="1" x14ac:dyDescent="0.25">
      <c r="A521" s="41" t="s">
        <v>889</v>
      </c>
      <c r="B521" s="28"/>
      <c r="C521" s="42" t="s">
        <v>466</v>
      </c>
      <c r="D521" s="27" t="s">
        <v>661</v>
      </c>
      <c r="E521" s="92"/>
      <c r="F521" s="141" t="s">
        <v>597</v>
      </c>
      <c r="G521" s="156" t="e" vm="487">
        <v>#VALUE!</v>
      </c>
      <c r="H521" s="149">
        <v>1</v>
      </c>
      <c r="I521" s="36"/>
      <c r="J521" s="441"/>
      <c r="K521" s="442"/>
      <c r="L521" s="442"/>
      <c r="M521" s="442"/>
      <c r="N521" s="276"/>
      <c r="O521" s="40"/>
      <c r="P521" s="5"/>
    </row>
    <row r="522" spans="1:16" ht="95.1" customHeight="1" x14ac:dyDescent="0.25">
      <c r="A522" s="41" t="s">
        <v>889</v>
      </c>
      <c r="B522" s="28"/>
      <c r="C522" s="42" t="s">
        <v>466</v>
      </c>
      <c r="D522" s="27" t="s">
        <v>662</v>
      </c>
      <c r="E522" s="92"/>
      <c r="F522" s="141" t="s">
        <v>598</v>
      </c>
      <c r="G522" s="156" t="e" vm="488">
        <v>#VALUE!</v>
      </c>
      <c r="H522" s="149">
        <v>1</v>
      </c>
      <c r="I522" s="36"/>
      <c r="J522" s="441"/>
      <c r="K522" s="442"/>
      <c r="L522" s="442"/>
      <c r="M522" s="442"/>
      <c r="N522" s="276"/>
      <c r="O522" s="40"/>
      <c r="P522" s="5"/>
    </row>
    <row r="523" spans="1:16" ht="95.1" customHeight="1" thickBot="1" x14ac:dyDescent="0.3">
      <c r="A523" s="41" t="s">
        <v>889</v>
      </c>
      <c r="B523" s="28"/>
      <c r="C523" s="42" t="s">
        <v>466</v>
      </c>
      <c r="D523" s="27" t="s">
        <v>663</v>
      </c>
      <c r="E523" s="92"/>
      <c r="F523" s="141" t="s">
        <v>599</v>
      </c>
      <c r="G523" s="156" t="e" vm="489">
        <v>#VALUE!</v>
      </c>
      <c r="H523" s="149">
        <v>1</v>
      </c>
      <c r="I523" s="36"/>
      <c r="J523" s="443"/>
      <c r="K523" s="444"/>
      <c r="L523" s="444"/>
      <c r="M523" s="444"/>
      <c r="N523" s="277"/>
      <c r="O523" s="40"/>
      <c r="P523" s="5"/>
    </row>
    <row r="524" spans="1:16" ht="90" customHeight="1" thickBot="1" x14ac:dyDescent="0.3">
      <c r="A524" s="302"/>
      <c r="B524" s="65"/>
      <c r="C524" s="65"/>
      <c r="D524" s="472" t="s">
        <v>406</v>
      </c>
      <c r="E524" s="472"/>
      <c r="F524" s="472"/>
      <c r="G524" s="472"/>
      <c r="H524" s="472"/>
      <c r="I524" s="472"/>
      <c r="J524" s="472"/>
      <c r="K524" s="472"/>
      <c r="L524" s="200"/>
      <c r="M524" s="446"/>
      <c r="N524" s="447"/>
    </row>
    <row r="525" spans="1:16" ht="39.950000000000003" customHeight="1" x14ac:dyDescent="0.25">
      <c r="A525" s="66" t="s">
        <v>1112</v>
      </c>
      <c r="B525" s="67"/>
      <c r="C525" s="67" t="e" vm="490">
        <v>#VALUE!</v>
      </c>
      <c r="D525" s="68" t="s">
        <v>405</v>
      </c>
      <c r="E525" s="67"/>
      <c r="F525" s="67"/>
      <c r="G525" s="168"/>
      <c r="H525" s="69"/>
      <c r="I525" s="67"/>
      <c r="J525" s="67"/>
      <c r="K525" s="184"/>
      <c r="L525" s="184"/>
      <c r="M525" s="184"/>
      <c r="N525" s="331"/>
    </row>
    <row r="526" spans="1:16" ht="39.950000000000003" customHeight="1" x14ac:dyDescent="0.25">
      <c r="A526" s="37" t="s">
        <v>1112</v>
      </c>
      <c r="B526" s="38"/>
      <c r="C526" s="287">
        <v>839452000012</v>
      </c>
      <c r="D526" s="295" t="s">
        <v>467</v>
      </c>
      <c r="E526" s="46" t="s">
        <v>424</v>
      </c>
      <c r="F526" s="142" t="s">
        <v>678</v>
      </c>
      <c r="G526" s="157" t="e" vm="491">
        <v>#VALUE!</v>
      </c>
      <c r="H526" s="148">
        <v>5</v>
      </c>
      <c r="I526" s="35"/>
      <c r="J526" s="386">
        <f>SUM(I526:I527)</f>
        <v>0</v>
      </c>
      <c r="K526" s="388">
        <v>23</v>
      </c>
      <c r="L526" s="389">
        <f>K526*J526</f>
        <v>0</v>
      </c>
      <c r="M526" s="389">
        <v>59</v>
      </c>
      <c r="N526" s="332"/>
    </row>
    <row r="527" spans="1:16" ht="39.950000000000003" customHeight="1" x14ac:dyDescent="0.25">
      <c r="A527" s="37" t="s">
        <v>1112</v>
      </c>
      <c r="B527" s="38"/>
      <c r="C527" s="287">
        <v>839452000036</v>
      </c>
      <c r="D527" s="295" t="s">
        <v>585</v>
      </c>
      <c r="E527" s="46" t="s">
        <v>424</v>
      </c>
      <c r="F527" s="142" t="s">
        <v>679</v>
      </c>
      <c r="G527" s="157" t="e" vm="492">
        <v>#VALUE!</v>
      </c>
      <c r="H527" s="148">
        <v>5</v>
      </c>
      <c r="I527" s="35"/>
      <c r="J527" s="400"/>
      <c r="K527" s="388"/>
      <c r="L527" s="389"/>
      <c r="M527" s="389"/>
      <c r="N527" s="326"/>
    </row>
    <row r="528" spans="1:16" ht="39.950000000000003" customHeight="1" x14ac:dyDescent="0.25">
      <c r="A528" s="37" t="s">
        <v>1112</v>
      </c>
      <c r="B528" s="38"/>
      <c r="C528" s="287">
        <v>839452001460</v>
      </c>
      <c r="D528" s="295" t="s">
        <v>554</v>
      </c>
      <c r="E528" s="46" t="s">
        <v>424</v>
      </c>
      <c r="F528" s="142" t="s">
        <v>680</v>
      </c>
      <c r="G528" s="157" t="e" vm="493">
        <v>#VALUE!</v>
      </c>
      <c r="H528" s="148">
        <v>5</v>
      </c>
      <c r="I528" s="35"/>
      <c r="J528" s="386">
        <f>SUM(I528:I529)</f>
        <v>0</v>
      </c>
      <c r="K528" s="388">
        <v>37</v>
      </c>
      <c r="L528" s="389">
        <f>K528*J528</f>
        <v>0</v>
      </c>
      <c r="M528" s="389">
        <v>89</v>
      </c>
      <c r="N528" s="326"/>
    </row>
    <row r="529" spans="1:14" ht="39.950000000000003" customHeight="1" x14ac:dyDescent="0.25">
      <c r="A529" s="37" t="s">
        <v>1112</v>
      </c>
      <c r="B529" s="38"/>
      <c r="C529" s="287">
        <v>839452001477</v>
      </c>
      <c r="D529" s="295" t="s">
        <v>555</v>
      </c>
      <c r="E529" s="46" t="s">
        <v>424</v>
      </c>
      <c r="F529" s="142" t="s">
        <v>681</v>
      </c>
      <c r="G529" s="157" t="e" vm="494">
        <v>#VALUE!</v>
      </c>
      <c r="H529" s="148">
        <v>5</v>
      </c>
      <c r="I529" s="35"/>
      <c r="J529" s="400"/>
      <c r="K529" s="388"/>
      <c r="L529" s="389"/>
      <c r="M529" s="389"/>
      <c r="N529" s="326"/>
    </row>
    <row r="530" spans="1:14" ht="39.950000000000003" customHeight="1" x14ac:dyDescent="0.25">
      <c r="A530" s="37" t="s">
        <v>1112</v>
      </c>
      <c r="B530" s="38"/>
      <c r="C530" s="287">
        <v>839452000135</v>
      </c>
      <c r="D530" s="295" t="s">
        <v>468</v>
      </c>
      <c r="E530" s="46" t="s">
        <v>424</v>
      </c>
      <c r="F530" s="142" t="s">
        <v>682</v>
      </c>
      <c r="G530" s="157" t="e" vm="495">
        <v>#VALUE!</v>
      </c>
      <c r="H530" s="148">
        <v>5</v>
      </c>
      <c r="I530" s="35"/>
      <c r="J530" s="22"/>
      <c r="K530" s="17">
        <v>5</v>
      </c>
      <c r="L530" s="18">
        <f t="shared" ref="L530:L531" si="22">K530*I530</f>
        <v>0</v>
      </c>
      <c r="M530" s="18">
        <v>12</v>
      </c>
      <c r="N530" s="326"/>
    </row>
    <row r="531" spans="1:14" ht="39.950000000000003" customHeight="1" thickBot="1" x14ac:dyDescent="0.3">
      <c r="A531" s="37" t="s">
        <v>1112</v>
      </c>
      <c r="B531" s="78"/>
      <c r="C531" s="290">
        <v>839452000340</v>
      </c>
      <c r="D531" s="79" t="s">
        <v>556</v>
      </c>
      <c r="E531" s="80" t="s">
        <v>424</v>
      </c>
      <c r="F531" s="146" t="s">
        <v>683</v>
      </c>
      <c r="G531" s="162" t="e" vm="496">
        <v>#VALUE!</v>
      </c>
      <c r="H531" s="153">
        <v>5</v>
      </c>
      <c r="I531" s="93"/>
      <c r="J531" s="71"/>
      <c r="K531" s="72">
        <v>13</v>
      </c>
      <c r="L531" s="73">
        <f t="shared" si="22"/>
        <v>0</v>
      </c>
      <c r="M531" s="73">
        <v>34</v>
      </c>
      <c r="N531" s="328"/>
    </row>
    <row r="532" spans="1:14" ht="39.950000000000003" customHeight="1" x14ac:dyDescent="0.25">
      <c r="A532" s="301" t="s">
        <v>1112</v>
      </c>
      <c r="B532" s="74"/>
      <c r="C532" s="74" t="e" vm="497">
        <v>#VALUE!</v>
      </c>
      <c r="D532" s="75" t="s">
        <v>557</v>
      </c>
      <c r="E532" s="74"/>
      <c r="F532" s="74"/>
      <c r="G532" s="74"/>
      <c r="H532" s="76"/>
      <c r="I532" s="74"/>
      <c r="J532" s="74"/>
      <c r="K532" s="185"/>
      <c r="L532" s="185"/>
      <c r="M532" s="185"/>
      <c r="N532" s="333"/>
    </row>
    <row r="533" spans="1:14" ht="39.950000000000003" customHeight="1" x14ac:dyDescent="0.25">
      <c r="A533" s="37" t="s">
        <v>1112</v>
      </c>
      <c r="B533" s="38"/>
      <c r="C533" s="287">
        <v>4992256026254</v>
      </c>
      <c r="D533" s="26" t="s">
        <v>469</v>
      </c>
      <c r="E533" s="46" t="s">
        <v>424</v>
      </c>
      <c r="F533" s="140" t="s">
        <v>684</v>
      </c>
      <c r="G533" s="157" t="e" vm="498">
        <v>#VALUE!</v>
      </c>
      <c r="H533" s="148">
        <v>6</v>
      </c>
      <c r="I533" s="35"/>
      <c r="J533" s="369">
        <f>SUM(I533:I536)</f>
        <v>0</v>
      </c>
      <c r="K533" s="348">
        <v>4.8</v>
      </c>
      <c r="L533" s="342">
        <f>K533*J533</f>
        <v>0</v>
      </c>
      <c r="M533" s="342">
        <v>12</v>
      </c>
      <c r="N533" s="332"/>
    </row>
    <row r="534" spans="1:14" ht="39.950000000000003" customHeight="1" x14ac:dyDescent="0.25">
      <c r="A534" s="37" t="s">
        <v>1112</v>
      </c>
      <c r="B534" s="38"/>
      <c r="C534" s="287">
        <v>4992256026261</v>
      </c>
      <c r="D534" s="26" t="s">
        <v>470</v>
      </c>
      <c r="E534" s="46" t="s">
        <v>424</v>
      </c>
      <c r="F534" s="140" t="s">
        <v>685</v>
      </c>
      <c r="G534" s="157" t="e" vm="499">
        <v>#VALUE!</v>
      </c>
      <c r="H534" s="148">
        <v>6</v>
      </c>
      <c r="I534" s="35"/>
      <c r="J534" s="354"/>
      <c r="K534" s="349"/>
      <c r="L534" s="376"/>
      <c r="M534" s="376"/>
      <c r="N534" s="326"/>
    </row>
    <row r="535" spans="1:14" ht="39.950000000000003" customHeight="1" x14ac:dyDescent="0.25">
      <c r="A535" s="37" t="s">
        <v>1112</v>
      </c>
      <c r="B535" s="38"/>
      <c r="C535" s="287">
        <v>4992256026278</v>
      </c>
      <c r="D535" s="26" t="s">
        <v>471</v>
      </c>
      <c r="E535" s="46" t="s">
        <v>424</v>
      </c>
      <c r="F535" s="140" t="s">
        <v>686</v>
      </c>
      <c r="G535" s="157" t="e" vm="500">
        <v>#VALUE!</v>
      </c>
      <c r="H535" s="148">
        <v>6</v>
      </c>
      <c r="I535" s="35"/>
      <c r="J535" s="354"/>
      <c r="K535" s="349"/>
      <c r="L535" s="376"/>
      <c r="M535" s="376"/>
      <c r="N535" s="326"/>
    </row>
    <row r="536" spans="1:14" ht="39.950000000000003" customHeight="1" thickBot="1" x14ac:dyDescent="0.3">
      <c r="A536" s="37" t="s">
        <v>1112</v>
      </c>
      <c r="B536" s="78"/>
      <c r="C536" s="290">
        <v>4992256026285</v>
      </c>
      <c r="D536" s="79" t="s">
        <v>472</v>
      </c>
      <c r="E536" s="80" t="s">
        <v>424</v>
      </c>
      <c r="F536" s="145" t="s">
        <v>687</v>
      </c>
      <c r="G536" s="157" t="e" vm="501">
        <v>#VALUE!</v>
      </c>
      <c r="H536" s="153">
        <v>6</v>
      </c>
      <c r="I536" s="93"/>
      <c r="J536" s="355"/>
      <c r="K536" s="350"/>
      <c r="L536" s="384"/>
      <c r="M536" s="384"/>
      <c r="N536" s="328"/>
    </row>
    <row r="537" spans="1:14" ht="39.950000000000003" customHeight="1" x14ac:dyDescent="0.25">
      <c r="A537" s="81" t="s">
        <v>1112</v>
      </c>
      <c r="B537" s="67"/>
      <c r="C537" s="67" t="e" vm="502">
        <v>#VALUE!</v>
      </c>
      <c r="D537" s="68" t="s">
        <v>558</v>
      </c>
      <c r="E537" s="67"/>
      <c r="F537" s="67"/>
      <c r="G537" s="168"/>
      <c r="H537" s="69"/>
      <c r="I537" s="67"/>
      <c r="J537" s="67"/>
      <c r="K537" s="184"/>
      <c r="L537" s="184"/>
      <c r="M537" s="184"/>
      <c r="N537" s="331"/>
    </row>
    <row r="538" spans="1:14" ht="39.950000000000003" customHeight="1" x14ac:dyDescent="0.25">
      <c r="A538" s="37" t="s">
        <v>1112</v>
      </c>
      <c r="B538" s="38"/>
      <c r="C538" s="287">
        <v>4992256026223</v>
      </c>
      <c r="D538" s="26" t="s">
        <v>473</v>
      </c>
      <c r="E538" s="46" t="s">
        <v>424</v>
      </c>
      <c r="F538" s="142" t="s">
        <v>688</v>
      </c>
      <c r="G538" s="157" t="e" vm="503">
        <v>#VALUE!</v>
      </c>
      <c r="H538" s="148">
        <v>10</v>
      </c>
      <c r="I538" s="35"/>
      <c r="J538" s="457">
        <f>SUM(I538:I546)</f>
        <v>0</v>
      </c>
      <c r="K538" s="388">
        <v>3.95</v>
      </c>
      <c r="L538" s="342">
        <f>K538*J538</f>
        <v>0</v>
      </c>
      <c r="M538" s="462">
        <v>9.9</v>
      </c>
      <c r="N538" s="326"/>
    </row>
    <row r="539" spans="1:14" ht="39.950000000000003" customHeight="1" x14ac:dyDescent="0.25">
      <c r="A539" s="37" t="s">
        <v>1112</v>
      </c>
      <c r="B539" s="38"/>
      <c r="C539" s="287">
        <v>4992256026230</v>
      </c>
      <c r="D539" s="26" t="s">
        <v>474</v>
      </c>
      <c r="E539" s="46" t="s">
        <v>424</v>
      </c>
      <c r="F539" s="142" t="s">
        <v>689</v>
      </c>
      <c r="G539" s="157" t="e" vm="504">
        <v>#VALUE!</v>
      </c>
      <c r="H539" s="148">
        <v>10</v>
      </c>
      <c r="I539" s="35"/>
      <c r="J539" s="458"/>
      <c r="K539" s="388"/>
      <c r="L539" s="376"/>
      <c r="M539" s="463"/>
      <c r="N539" s="326"/>
    </row>
    <row r="540" spans="1:14" ht="39.950000000000003" customHeight="1" x14ac:dyDescent="0.25">
      <c r="A540" s="37" t="s">
        <v>1112</v>
      </c>
      <c r="B540" s="38"/>
      <c r="C540" s="287">
        <v>4992256026247</v>
      </c>
      <c r="D540" s="26" t="s">
        <v>475</v>
      </c>
      <c r="E540" s="46" t="s">
        <v>424</v>
      </c>
      <c r="F540" s="142" t="s">
        <v>690</v>
      </c>
      <c r="G540" s="157" t="e" vm="505">
        <v>#VALUE!</v>
      </c>
      <c r="H540" s="148">
        <v>10</v>
      </c>
      <c r="I540" s="35"/>
      <c r="J540" s="458"/>
      <c r="K540" s="388"/>
      <c r="L540" s="376"/>
      <c r="M540" s="463"/>
      <c r="N540" s="326"/>
    </row>
    <row r="541" spans="1:14" ht="39.950000000000003" customHeight="1" x14ac:dyDescent="0.25">
      <c r="A541" s="37" t="s">
        <v>1112</v>
      </c>
      <c r="B541" s="38"/>
      <c r="C541" s="287">
        <v>4992256023529</v>
      </c>
      <c r="D541" s="26" t="s">
        <v>477</v>
      </c>
      <c r="E541" s="46" t="s">
        <v>424</v>
      </c>
      <c r="F541" s="142" t="s">
        <v>694</v>
      </c>
      <c r="G541" s="157" t="e" vm="506">
        <v>#VALUE!</v>
      </c>
      <c r="H541" s="148">
        <v>10</v>
      </c>
      <c r="I541" s="35"/>
      <c r="J541" s="458"/>
      <c r="K541" s="400"/>
      <c r="L541" s="455"/>
      <c r="M541" s="464"/>
      <c r="N541" s="326"/>
    </row>
    <row r="542" spans="1:14" ht="39.950000000000003" customHeight="1" x14ac:dyDescent="0.25">
      <c r="A542" s="37" t="s">
        <v>1112</v>
      </c>
      <c r="B542" s="38"/>
      <c r="C542" s="287">
        <v>4992256023536</v>
      </c>
      <c r="D542" s="26" t="s">
        <v>478</v>
      </c>
      <c r="E542" s="46" t="s">
        <v>424</v>
      </c>
      <c r="F542" s="142" t="s">
        <v>695</v>
      </c>
      <c r="G542" s="157" t="e" vm="507">
        <v>#VALUE!</v>
      </c>
      <c r="H542" s="148">
        <v>10</v>
      </c>
      <c r="I542" s="35"/>
      <c r="J542" s="458"/>
      <c r="K542" s="400"/>
      <c r="L542" s="455"/>
      <c r="M542" s="464"/>
      <c r="N542" s="326"/>
    </row>
    <row r="543" spans="1:14" ht="39.950000000000003" customHeight="1" x14ac:dyDescent="0.25">
      <c r="A543" s="37" t="s">
        <v>1112</v>
      </c>
      <c r="B543" s="38"/>
      <c r="C543" s="287">
        <v>4992256023543</v>
      </c>
      <c r="D543" s="26" t="s">
        <v>480</v>
      </c>
      <c r="E543" s="46" t="s">
        <v>424</v>
      </c>
      <c r="F543" s="142" t="s">
        <v>696</v>
      </c>
      <c r="G543" s="157" t="e" vm="508">
        <v>#VALUE!</v>
      </c>
      <c r="H543" s="148">
        <v>10</v>
      </c>
      <c r="I543" s="35"/>
      <c r="J543" s="458"/>
      <c r="K543" s="400"/>
      <c r="L543" s="456"/>
      <c r="M543" s="465"/>
      <c r="N543" s="326"/>
    </row>
    <row r="544" spans="1:14" ht="39.950000000000003" customHeight="1" x14ac:dyDescent="0.25">
      <c r="A544" s="37" t="s">
        <v>1112</v>
      </c>
      <c r="B544" s="38"/>
      <c r="C544" s="287">
        <v>4992256023550</v>
      </c>
      <c r="D544" s="26" t="s">
        <v>476</v>
      </c>
      <c r="E544" s="46" t="s">
        <v>424</v>
      </c>
      <c r="F544" s="142" t="s">
        <v>691</v>
      </c>
      <c r="G544" s="157" t="e" vm="509">
        <v>#VALUE!</v>
      </c>
      <c r="H544" s="148">
        <v>10</v>
      </c>
      <c r="I544" s="35"/>
      <c r="J544" s="459">
        <f>SUM(I544:I546)</f>
        <v>0</v>
      </c>
      <c r="K544" s="388">
        <v>2.85</v>
      </c>
      <c r="L544" s="342">
        <f>K544*J544</f>
        <v>0</v>
      </c>
      <c r="M544" s="342">
        <v>6.9</v>
      </c>
      <c r="N544" s="326"/>
    </row>
    <row r="545" spans="1:14" ht="39.950000000000003" customHeight="1" x14ac:dyDescent="0.25">
      <c r="A545" s="37" t="s">
        <v>1112</v>
      </c>
      <c r="B545" s="38"/>
      <c r="C545" s="287">
        <v>4992256023567</v>
      </c>
      <c r="D545" s="26" t="s">
        <v>479</v>
      </c>
      <c r="E545" s="46" t="s">
        <v>424</v>
      </c>
      <c r="F545" s="142" t="s">
        <v>692</v>
      </c>
      <c r="G545" s="157" t="e" vm="510">
        <v>#VALUE!</v>
      </c>
      <c r="H545" s="148">
        <v>10</v>
      </c>
      <c r="I545" s="35"/>
      <c r="J545" s="460"/>
      <c r="K545" s="400"/>
      <c r="L545" s="455"/>
      <c r="M545" s="455"/>
      <c r="N545" s="326"/>
    </row>
    <row r="546" spans="1:14" ht="39.950000000000003" customHeight="1" thickBot="1" x14ac:dyDescent="0.3">
      <c r="A546" s="37" t="s">
        <v>1112</v>
      </c>
      <c r="B546" s="78"/>
      <c r="C546" s="290">
        <v>4992256023574</v>
      </c>
      <c r="D546" s="79" t="s">
        <v>481</v>
      </c>
      <c r="E546" s="80" t="s">
        <v>424</v>
      </c>
      <c r="F546" s="146" t="s">
        <v>693</v>
      </c>
      <c r="G546" s="157" t="e" vm="511">
        <v>#VALUE!</v>
      </c>
      <c r="H546" s="153">
        <v>10</v>
      </c>
      <c r="I546" s="93"/>
      <c r="J546" s="461"/>
      <c r="K546" s="401"/>
      <c r="L546" s="399"/>
      <c r="M546" s="399"/>
      <c r="N546" s="326"/>
    </row>
    <row r="547" spans="1:14" ht="39.950000000000003" customHeight="1" x14ac:dyDescent="0.25">
      <c r="A547" s="66" t="s">
        <v>1112</v>
      </c>
      <c r="B547" s="67"/>
      <c r="C547" s="67" t="e" vm="512">
        <v>#VALUE!</v>
      </c>
      <c r="D547" s="68" t="s">
        <v>559</v>
      </c>
      <c r="E547" s="67"/>
      <c r="F547" s="67"/>
      <c r="G547" s="67"/>
      <c r="H547" s="69"/>
      <c r="I547" s="67"/>
      <c r="J547" s="67"/>
      <c r="K547" s="184"/>
      <c r="L547" s="184"/>
      <c r="M547" s="184"/>
      <c r="N547" s="331"/>
    </row>
    <row r="548" spans="1:14" ht="39.950000000000003" customHeight="1" x14ac:dyDescent="0.25">
      <c r="A548" s="37" t="s">
        <v>1112</v>
      </c>
      <c r="B548" s="55"/>
      <c r="C548" s="291">
        <v>4573589980019</v>
      </c>
      <c r="D548" s="56" t="s">
        <v>560</v>
      </c>
      <c r="E548" s="82" t="s">
        <v>424</v>
      </c>
      <c r="F548" s="144" t="s">
        <v>697</v>
      </c>
      <c r="G548" s="157" t="e" vm="513">
        <v>#VALUE!</v>
      </c>
      <c r="H548" s="152">
        <v>5</v>
      </c>
      <c r="I548" s="94"/>
      <c r="J548" s="398"/>
      <c r="K548" s="47">
        <v>6.3</v>
      </c>
      <c r="L548" s="48">
        <f>K548*I548</f>
        <v>0</v>
      </c>
      <c r="M548" s="83">
        <v>14.9</v>
      </c>
      <c r="N548" s="326"/>
    </row>
    <row r="549" spans="1:14" ht="39.950000000000003" customHeight="1" x14ac:dyDescent="0.25">
      <c r="A549" s="37" t="s">
        <v>1112</v>
      </c>
      <c r="B549" s="38"/>
      <c r="C549" s="287">
        <v>4573589980026</v>
      </c>
      <c r="D549" s="26" t="s">
        <v>561</v>
      </c>
      <c r="E549" s="46" t="s">
        <v>424</v>
      </c>
      <c r="F549" s="140" t="s">
        <v>698</v>
      </c>
      <c r="G549" s="157" t="e" vm="514">
        <v>#VALUE!</v>
      </c>
      <c r="H549" s="148">
        <v>5</v>
      </c>
      <c r="I549" s="35"/>
      <c r="J549" s="455"/>
      <c r="K549" s="348">
        <v>3.6</v>
      </c>
      <c r="L549" s="342">
        <f t="shared" ref="L549" si="23">K549*I549</f>
        <v>0</v>
      </c>
      <c r="M549" s="453">
        <v>9</v>
      </c>
      <c r="N549" s="326"/>
    </row>
    <row r="550" spans="1:14" ht="39.950000000000003" customHeight="1" thickBot="1" x14ac:dyDescent="0.3">
      <c r="A550" s="37" t="s">
        <v>1112</v>
      </c>
      <c r="B550" s="78"/>
      <c r="C550" s="290">
        <v>4573589980033</v>
      </c>
      <c r="D550" s="79" t="s">
        <v>562</v>
      </c>
      <c r="E550" s="80" t="s">
        <v>424</v>
      </c>
      <c r="F550" s="145" t="s">
        <v>699</v>
      </c>
      <c r="G550" s="157" t="e" vm="515">
        <v>#VALUE!</v>
      </c>
      <c r="H550" s="153">
        <v>5</v>
      </c>
      <c r="I550" s="93"/>
      <c r="J550" s="399"/>
      <c r="K550" s="350"/>
      <c r="L550" s="384"/>
      <c r="M550" s="454"/>
      <c r="N550" s="328"/>
    </row>
    <row r="551" spans="1:14" ht="39.950000000000003" customHeight="1" x14ac:dyDescent="0.25">
      <c r="A551" s="66" t="s">
        <v>1112</v>
      </c>
      <c r="B551" s="67"/>
      <c r="C551" s="67" t="e" vm="516">
        <v>#VALUE!</v>
      </c>
      <c r="D551" s="68" t="s">
        <v>404</v>
      </c>
      <c r="E551" s="67"/>
      <c r="F551" s="67"/>
      <c r="G551" s="168"/>
      <c r="H551" s="69"/>
      <c r="I551" s="67"/>
      <c r="J551" s="67"/>
      <c r="K551" s="184"/>
      <c r="L551" s="184"/>
      <c r="M551" s="184"/>
      <c r="N551" s="331"/>
    </row>
    <row r="552" spans="1:14" ht="39.950000000000003" customHeight="1" x14ac:dyDescent="0.25">
      <c r="A552" s="37" t="s">
        <v>1112</v>
      </c>
      <c r="B552" s="55"/>
      <c r="C552" s="291">
        <v>839452000975</v>
      </c>
      <c r="D552" s="56" t="s">
        <v>563</v>
      </c>
      <c r="E552" s="82" t="s">
        <v>424</v>
      </c>
      <c r="F552" s="147" t="s">
        <v>700</v>
      </c>
      <c r="G552" s="165" t="e" vm="517">
        <v>#VALUE!</v>
      </c>
      <c r="H552" s="152">
        <v>3</v>
      </c>
      <c r="I552" s="94"/>
      <c r="J552" s="398"/>
      <c r="K552" s="47">
        <v>140</v>
      </c>
      <c r="L552" s="48">
        <f>K552*I552</f>
        <v>0</v>
      </c>
      <c r="M552" s="83">
        <v>350</v>
      </c>
      <c r="N552" s="334"/>
    </row>
    <row r="553" spans="1:14" ht="39.950000000000003" customHeight="1" thickBot="1" x14ac:dyDescent="0.3">
      <c r="A553" s="37" t="s">
        <v>1112</v>
      </c>
      <c r="B553" s="78"/>
      <c r="C553" s="290">
        <v>839452001484</v>
      </c>
      <c r="D553" s="79" t="s">
        <v>564</v>
      </c>
      <c r="E553" s="80" t="s">
        <v>424</v>
      </c>
      <c r="F553" s="145" t="s">
        <v>701</v>
      </c>
      <c r="G553" s="157" t="e" vm="517">
        <v>#VALUE!</v>
      </c>
      <c r="H553" s="153">
        <v>1</v>
      </c>
      <c r="I553" s="93"/>
      <c r="J553" s="399"/>
      <c r="K553" s="72">
        <v>119</v>
      </c>
      <c r="L553" s="48">
        <f>K553*I553</f>
        <v>0</v>
      </c>
      <c r="M553" s="22"/>
      <c r="N553" s="335"/>
    </row>
    <row r="554" spans="1:14" ht="21.95" customHeight="1" x14ac:dyDescent="0.25">
      <c r="G554" s="169"/>
    </row>
    <row r="557" spans="1:14" ht="21.95" customHeight="1" x14ac:dyDescent="0.25">
      <c r="G557" s="160"/>
    </row>
  </sheetData>
  <sheetProtection selectLockedCells="1" autoFilter="0"/>
  <autoFilter ref="A5:M553" xr:uid="{1E178B2F-2DD0-4844-9FA4-3F244974C2FB}"/>
  <mergeCells count="407">
    <mergeCell ref="J496:J498"/>
    <mergeCell ref="K496:K498"/>
    <mergeCell ref="L496:L498"/>
    <mergeCell ref="M496:M498"/>
    <mergeCell ref="J499:J501"/>
    <mergeCell ref="K499:K501"/>
    <mergeCell ref="L499:L501"/>
    <mergeCell ref="M499:M501"/>
    <mergeCell ref="J478:J483"/>
    <mergeCell ref="K478:K483"/>
    <mergeCell ref="L478:L483"/>
    <mergeCell ref="M478:M483"/>
    <mergeCell ref="J490:J492"/>
    <mergeCell ref="K490:K492"/>
    <mergeCell ref="L490:L492"/>
    <mergeCell ref="M490:M492"/>
    <mergeCell ref="J493:J495"/>
    <mergeCell ref="K493:K495"/>
    <mergeCell ref="L493:L495"/>
    <mergeCell ref="M493:M495"/>
    <mergeCell ref="L418:L419"/>
    <mergeCell ref="K418:K419"/>
    <mergeCell ref="J418:J419"/>
    <mergeCell ref="M238:M240"/>
    <mergeCell ref="L238:L240"/>
    <mergeCell ref="K238:K240"/>
    <mergeCell ref="J238:J240"/>
    <mergeCell ref="M273:M275"/>
    <mergeCell ref="L273:L275"/>
    <mergeCell ref="K273:K275"/>
    <mergeCell ref="J273:J275"/>
    <mergeCell ref="M405:M407"/>
    <mergeCell ref="L405:L407"/>
    <mergeCell ref="K405:K407"/>
    <mergeCell ref="J405:J407"/>
    <mergeCell ref="J399:J400"/>
    <mergeCell ref="K399:K400"/>
    <mergeCell ref="L399:L400"/>
    <mergeCell ref="M399:M400"/>
    <mergeCell ref="M343:M346"/>
    <mergeCell ref="K343:K346"/>
    <mergeCell ref="L343:L346"/>
    <mergeCell ref="J343:J346"/>
    <mergeCell ref="M347:M350"/>
    <mergeCell ref="D524:K524"/>
    <mergeCell ref="M355:M362"/>
    <mergeCell ref="L355:L362"/>
    <mergeCell ref="K355:K362"/>
    <mergeCell ref="J355:J362"/>
    <mergeCell ref="J371:J378"/>
    <mergeCell ref="K371:K378"/>
    <mergeCell ref="L371:L378"/>
    <mergeCell ref="M371:M378"/>
    <mergeCell ref="J379:J380"/>
    <mergeCell ref="K379:K380"/>
    <mergeCell ref="L379:L380"/>
    <mergeCell ref="M379:M380"/>
    <mergeCell ref="J455:J458"/>
    <mergeCell ref="K455:K458"/>
    <mergeCell ref="L455:L458"/>
    <mergeCell ref="M455:M458"/>
    <mergeCell ref="J363:J370"/>
    <mergeCell ref="K363:K370"/>
    <mergeCell ref="L363:L370"/>
    <mergeCell ref="M363:M370"/>
    <mergeCell ref="J443:J446"/>
    <mergeCell ref="K443:K446"/>
    <mergeCell ref="M418:M419"/>
    <mergeCell ref="L443:L446"/>
    <mergeCell ref="M443:M446"/>
    <mergeCell ref="M447:M450"/>
    <mergeCell ref="L447:L450"/>
    <mergeCell ref="K447:K450"/>
    <mergeCell ref="J447:J450"/>
    <mergeCell ref="M422:M423"/>
    <mergeCell ref="L422:L423"/>
    <mergeCell ref="K422:K423"/>
    <mergeCell ref="J422:J423"/>
    <mergeCell ref="M424:M425"/>
    <mergeCell ref="L424:L425"/>
    <mergeCell ref="K424:K425"/>
    <mergeCell ref="J424:J425"/>
    <mergeCell ref="J429:J431"/>
    <mergeCell ref="K429:K431"/>
    <mergeCell ref="L429:L431"/>
    <mergeCell ref="M429:M431"/>
    <mergeCell ref="J426:J428"/>
    <mergeCell ref="K426:K428"/>
    <mergeCell ref="L426:L428"/>
    <mergeCell ref="M426:M428"/>
    <mergeCell ref="J434:J436"/>
    <mergeCell ref="K434:K436"/>
    <mergeCell ref="L434:L436"/>
    <mergeCell ref="J432:J433"/>
    <mergeCell ref="K432:K433"/>
    <mergeCell ref="L432:L433"/>
    <mergeCell ref="M432:M433"/>
    <mergeCell ref="J420:J421"/>
    <mergeCell ref="K420:K421"/>
    <mergeCell ref="L420:L421"/>
    <mergeCell ref="M420:M421"/>
    <mergeCell ref="J315:J317"/>
    <mergeCell ref="M339:M342"/>
    <mergeCell ref="L339:L342"/>
    <mergeCell ref="K339:K342"/>
    <mergeCell ref="J339:J342"/>
    <mergeCell ref="M335:M338"/>
    <mergeCell ref="L335:L338"/>
    <mergeCell ref="K335:K338"/>
    <mergeCell ref="J335:J338"/>
    <mergeCell ref="M331:M334"/>
    <mergeCell ref="L331:L334"/>
    <mergeCell ref="K331:K334"/>
    <mergeCell ref="J331:J334"/>
    <mergeCell ref="J321:J323"/>
    <mergeCell ref="L321:L323"/>
    <mergeCell ref="K321:K323"/>
    <mergeCell ref="M318:M320"/>
    <mergeCell ref="L318:L320"/>
    <mergeCell ref="K318:K320"/>
    <mergeCell ref="J318:J320"/>
    <mergeCell ref="J395:J398"/>
    <mergeCell ref="K395:K398"/>
    <mergeCell ref="L395:L398"/>
    <mergeCell ref="M395:M398"/>
    <mergeCell ref="M324:M326"/>
    <mergeCell ref="L324:L326"/>
    <mergeCell ref="K324:K326"/>
    <mergeCell ref="J324:J326"/>
    <mergeCell ref="L347:L350"/>
    <mergeCell ref="K347:K350"/>
    <mergeCell ref="J347:J350"/>
    <mergeCell ref="M382:M390"/>
    <mergeCell ref="L382:L390"/>
    <mergeCell ref="K382:K390"/>
    <mergeCell ref="J382:J390"/>
    <mergeCell ref="J391:J394"/>
    <mergeCell ref="K391:K394"/>
    <mergeCell ref="J309:J311"/>
    <mergeCell ref="M303:M305"/>
    <mergeCell ref="L303:L305"/>
    <mergeCell ref="K303:K305"/>
    <mergeCell ref="J303:J305"/>
    <mergeCell ref="M312:M314"/>
    <mergeCell ref="L312:L314"/>
    <mergeCell ref="K312:K314"/>
    <mergeCell ref="J312:J314"/>
    <mergeCell ref="J300:J302"/>
    <mergeCell ref="M278:M279"/>
    <mergeCell ref="J280:J281"/>
    <mergeCell ref="K280:K281"/>
    <mergeCell ref="L280:L281"/>
    <mergeCell ref="M280:M281"/>
    <mergeCell ref="J282:J283"/>
    <mergeCell ref="K282:K283"/>
    <mergeCell ref="L282:L283"/>
    <mergeCell ref="M282:M283"/>
    <mergeCell ref="M291:M293"/>
    <mergeCell ref="L291:L293"/>
    <mergeCell ref="K291:K293"/>
    <mergeCell ref="J291:J293"/>
    <mergeCell ref="M294:M296"/>
    <mergeCell ref="L294:L296"/>
    <mergeCell ref="K294:K296"/>
    <mergeCell ref="J294:J296"/>
    <mergeCell ref="K222:K223"/>
    <mergeCell ref="L222:L223"/>
    <mergeCell ref="M222:M223"/>
    <mergeCell ref="M213:M215"/>
    <mergeCell ref="L213:L215"/>
    <mergeCell ref="K213:K215"/>
    <mergeCell ref="J213:J215"/>
    <mergeCell ref="J220:J221"/>
    <mergeCell ref="K220:K221"/>
    <mergeCell ref="L220:L221"/>
    <mergeCell ref="M220:M221"/>
    <mergeCell ref="M108:M117"/>
    <mergeCell ref="M203:M208"/>
    <mergeCell ref="L203:L208"/>
    <mergeCell ref="K203:K208"/>
    <mergeCell ref="J218:J219"/>
    <mergeCell ref="K218:K219"/>
    <mergeCell ref="L218:L219"/>
    <mergeCell ref="M218:M219"/>
    <mergeCell ref="J211:J212"/>
    <mergeCell ref="K211:K212"/>
    <mergeCell ref="L211:L212"/>
    <mergeCell ref="M211:M212"/>
    <mergeCell ref="J216:J217"/>
    <mergeCell ref="K216:K217"/>
    <mergeCell ref="L216:L217"/>
    <mergeCell ref="M216:M217"/>
    <mergeCell ref="L191:L195"/>
    <mergeCell ref="M191:M195"/>
    <mergeCell ref="M170:M173"/>
    <mergeCell ref="L170:L173"/>
    <mergeCell ref="J170:J173"/>
    <mergeCell ref="K170:K173"/>
    <mergeCell ref="M88:M90"/>
    <mergeCell ref="L88:L90"/>
    <mergeCell ref="K88:K90"/>
    <mergeCell ref="J88:J90"/>
    <mergeCell ref="J187:J190"/>
    <mergeCell ref="K187:K190"/>
    <mergeCell ref="L187:L190"/>
    <mergeCell ref="K178:K180"/>
    <mergeCell ref="M184:M186"/>
    <mergeCell ref="L184:L186"/>
    <mergeCell ref="K184:K186"/>
    <mergeCell ref="M181:M183"/>
    <mergeCell ref="L181:L183"/>
    <mergeCell ref="K181:K183"/>
    <mergeCell ref="M142:M145"/>
    <mergeCell ref="L142:L145"/>
    <mergeCell ref="L178:L180"/>
    <mergeCell ref="J126:J130"/>
    <mergeCell ref="M549:M550"/>
    <mergeCell ref="L549:L550"/>
    <mergeCell ref="K549:K550"/>
    <mergeCell ref="J548:J550"/>
    <mergeCell ref="M528:M529"/>
    <mergeCell ref="L528:L529"/>
    <mergeCell ref="K528:K529"/>
    <mergeCell ref="M526:M527"/>
    <mergeCell ref="L526:L527"/>
    <mergeCell ref="K526:K527"/>
    <mergeCell ref="J533:J536"/>
    <mergeCell ref="L544:L546"/>
    <mergeCell ref="L538:L543"/>
    <mergeCell ref="J538:J543"/>
    <mergeCell ref="J544:J546"/>
    <mergeCell ref="L533:L536"/>
    <mergeCell ref="M544:M546"/>
    <mergeCell ref="M538:M543"/>
    <mergeCell ref="M524:N524"/>
    <mergeCell ref="K533:K536"/>
    <mergeCell ref="N108:N117"/>
    <mergeCell ref="E4:E5"/>
    <mergeCell ref="L13:L19"/>
    <mergeCell ref="J20:J26"/>
    <mergeCell ref="J73:J82"/>
    <mergeCell ref="J108:J117"/>
    <mergeCell ref="J8:J10"/>
    <mergeCell ref="J27:J29"/>
    <mergeCell ref="I4:I5"/>
    <mergeCell ref="K4:K5"/>
    <mergeCell ref="L4:L5"/>
    <mergeCell ref="M4:M5"/>
    <mergeCell ref="J4:J5"/>
    <mergeCell ref="K20:K26"/>
    <mergeCell ref="K73:K82"/>
    <mergeCell ref="J49:J68"/>
    <mergeCell ref="K49:K68"/>
    <mergeCell ref="M533:M536"/>
    <mergeCell ref="M138:M141"/>
    <mergeCell ref="L138:L141"/>
    <mergeCell ref="K138:K141"/>
    <mergeCell ref="J138:J141"/>
    <mergeCell ref="L49:L68"/>
    <mergeCell ref="M49:M68"/>
    <mergeCell ref="L34:L48"/>
    <mergeCell ref="M34:M48"/>
    <mergeCell ref="K100:K105"/>
    <mergeCell ref="N91:N94"/>
    <mergeCell ref="J91:J95"/>
    <mergeCell ref="A4:A5"/>
    <mergeCell ref="B4:B5"/>
    <mergeCell ref="G4:G5"/>
    <mergeCell ref="L100:L105"/>
    <mergeCell ref="N73:N82"/>
    <mergeCell ref="M91:M95"/>
    <mergeCell ref="L91:L95"/>
    <mergeCell ref="J13:J19"/>
    <mergeCell ref="J209:J210"/>
    <mergeCell ref="C4:C5"/>
    <mergeCell ref="J243:J244"/>
    <mergeCell ref="J248:J249"/>
    <mergeCell ref="J178:J180"/>
    <mergeCell ref="J184:J186"/>
    <mergeCell ref="J181:J183"/>
    <mergeCell ref="J267:J269"/>
    <mergeCell ref="J34:J48"/>
    <mergeCell ref="J100:J105"/>
    <mergeCell ref="D4:D5"/>
    <mergeCell ref="J142:J145"/>
    <mergeCell ref="J203:J208"/>
    <mergeCell ref="J222:J223"/>
    <mergeCell ref="J250:J251"/>
    <mergeCell ref="J252:J253"/>
    <mergeCell ref="D6:K6"/>
    <mergeCell ref="K91:K95"/>
    <mergeCell ref="K108:K117"/>
    <mergeCell ref="J245:J247"/>
    <mergeCell ref="K209:K210"/>
    <mergeCell ref="K150:K153"/>
    <mergeCell ref="J150:J153"/>
    <mergeCell ref="O4:O5"/>
    <mergeCell ref="M13:M19"/>
    <mergeCell ref="M20:M26"/>
    <mergeCell ref="M27:M29"/>
    <mergeCell ref="L27:L29"/>
    <mergeCell ref="K27:K29"/>
    <mergeCell ref="K13:K19"/>
    <mergeCell ref="N13:N19"/>
    <mergeCell ref="N20:N26"/>
    <mergeCell ref="L20:L26"/>
    <mergeCell ref="N4:N5"/>
    <mergeCell ref="J552:J553"/>
    <mergeCell ref="K538:K543"/>
    <mergeCell ref="K544:K546"/>
    <mergeCell ref="J526:J527"/>
    <mergeCell ref="J528:J529"/>
    <mergeCell ref="K270:K271"/>
    <mergeCell ref="L270:L271"/>
    <mergeCell ref="M270:M271"/>
    <mergeCell ref="L248:L249"/>
    <mergeCell ref="J278:J279"/>
    <mergeCell ref="K278:K279"/>
    <mergeCell ref="L278:L279"/>
    <mergeCell ref="J270:J271"/>
    <mergeCell ref="M178:M180"/>
    <mergeCell ref="M235:M237"/>
    <mergeCell ref="L235:L237"/>
    <mergeCell ref="K235:K237"/>
    <mergeCell ref="J235:J237"/>
    <mergeCell ref="M263:M265"/>
    <mergeCell ref="L263:L265"/>
    <mergeCell ref="K263:K265"/>
    <mergeCell ref="J263:J265"/>
    <mergeCell ref="M252:M253"/>
    <mergeCell ref="K243:K244"/>
    <mergeCell ref="L243:L244"/>
    <mergeCell ref="K248:K249"/>
    <mergeCell ref="M245:M247"/>
    <mergeCell ref="L245:L247"/>
    <mergeCell ref="K245:K247"/>
    <mergeCell ref="M243:M244"/>
    <mergeCell ref="J199:J202"/>
    <mergeCell ref="J509:M523"/>
    <mergeCell ref="M209:M210"/>
    <mergeCell ref="L209:L210"/>
    <mergeCell ref="K118:K122"/>
    <mergeCell ref="L118:L122"/>
    <mergeCell ref="M118:M122"/>
    <mergeCell ref="K134:K137"/>
    <mergeCell ref="L134:L137"/>
    <mergeCell ref="M134:M137"/>
    <mergeCell ref="J134:J137"/>
    <mergeCell ref="L108:L117"/>
    <mergeCell ref="M199:M202"/>
    <mergeCell ref="L199:L202"/>
    <mergeCell ref="K199:K202"/>
    <mergeCell ref="M126:M130"/>
    <mergeCell ref="L126:L130"/>
    <mergeCell ref="K126:K130"/>
    <mergeCell ref="M187:M190"/>
    <mergeCell ref="M150:M153"/>
    <mergeCell ref="L150:L153"/>
    <mergeCell ref="M146:M149"/>
    <mergeCell ref="L146:L149"/>
    <mergeCell ref="K146:K149"/>
    <mergeCell ref="K142:K145"/>
    <mergeCell ref="J146:J149"/>
    <mergeCell ref="J191:J195"/>
    <mergeCell ref="K191:K195"/>
    <mergeCell ref="J276:J277"/>
    <mergeCell ref="K276:K277"/>
    <mergeCell ref="L276:L277"/>
    <mergeCell ref="M276:M277"/>
    <mergeCell ref="A2:A3"/>
    <mergeCell ref="J154:J157"/>
    <mergeCell ref="K154:K157"/>
    <mergeCell ref="L154:L157"/>
    <mergeCell ref="M154:M157"/>
    <mergeCell ref="F4:F5"/>
    <mergeCell ref="H4:H5"/>
    <mergeCell ref="M73:M82"/>
    <mergeCell ref="L73:L82"/>
    <mergeCell ref="J83:J87"/>
    <mergeCell ref="M83:M87"/>
    <mergeCell ref="L83:L87"/>
    <mergeCell ref="K83:K87"/>
    <mergeCell ref="K34:K48"/>
    <mergeCell ref="M100:M105"/>
    <mergeCell ref="J118:J122"/>
    <mergeCell ref="M248:M249"/>
    <mergeCell ref="K250:K251"/>
    <mergeCell ref="L250:L251"/>
    <mergeCell ref="M250:M251"/>
    <mergeCell ref="K267:K269"/>
    <mergeCell ref="M267:M269"/>
    <mergeCell ref="L267:L269"/>
    <mergeCell ref="K252:K253"/>
    <mergeCell ref="L252:L253"/>
    <mergeCell ref="M300:M302"/>
    <mergeCell ref="L300:L302"/>
    <mergeCell ref="K300:K302"/>
    <mergeCell ref="M309:M311"/>
    <mergeCell ref="L309:L311"/>
    <mergeCell ref="K309:K311"/>
    <mergeCell ref="M321:M323"/>
    <mergeCell ref="M315:M317"/>
    <mergeCell ref="L315:L317"/>
    <mergeCell ref="K315:K317"/>
    <mergeCell ref="L391:L394"/>
    <mergeCell ref="M391:M394"/>
    <mergeCell ref="M434:M436"/>
  </mergeCells>
  <phoneticPr fontId="3" type="noConversion"/>
  <dataValidations disablePrompts="1" count="1">
    <dataValidation type="list" allowBlank="1" showInputMessage="1" showErrorMessage="1" sqref="E513:E523" xr:uid="{B317AD9D-7D46-4564-B9B7-4DFCAE44EF44}">
      <formula1>"Kraft, Noir"</formula1>
    </dataValidation>
  </dataValidations>
  <printOptions horizontalCentered="1"/>
  <pageMargins left="7.874015748031496E-2" right="7.874015748031496E-2" top="7.874015748031496E-2" bottom="0.11811023622047245" header="0.31496062992125984" footer="0.31496062992125984"/>
  <pageSetup paperSize="9" scale="34" fitToHeight="0" orientation="landscape" r:id="rId1"/>
  <headerFooter>
    <oddFooter>&amp;R&amp;"Arial,Normal"&amp;18&amp;P/&amp;N</oddFooter>
  </headerFooter>
  <rowBreaks count="16" manualBreakCount="16">
    <brk id="32" max="13" man="1"/>
    <brk id="70" max="13" man="1"/>
    <brk id="98" max="13" man="1"/>
    <brk id="131" max="13" man="1"/>
    <brk id="161" max="13" man="1"/>
    <brk id="197" max="13" man="1"/>
    <brk id="260" max="13" man="1"/>
    <brk id="289" max="13" man="1"/>
    <brk id="323" max="13" man="1"/>
    <brk id="353" max="13" man="1"/>
    <brk id="380" max="13" man="1"/>
    <brk id="417" max="13" man="1"/>
    <brk id="441" max="13" man="1"/>
    <brk id="471" max="13" man="1"/>
    <brk id="507" max="13" man="1"/>
    <brk id="523" max="13" man="1"/>
  </rowBreak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5F0825-64CB-489A-8A0F-BCF9ECBC00F2}">
  <sheetPr>
    <tabColor theme="8" tint="0.79998168889431442"/>
  </sheetPr>
  <dimension ref="A1"/>
  <sheetViews>
    <sheetView workbookViewId="0">
      <selection sqref="A1:XFD1"/>
    </sheetView>
  </sheetViews>
  <sheetFormatPr baseColWidth="10" defaultRowHeight="15" x14ac:dyDescent="0.25"/>
  <sheetData/>
  <sheetProtection sheet="1" objects="1" scenarios="1" selectLockedCells="1"/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7D8B727081C32499F02F8D2DC52FC48" ma:contentTypeVersion="17" ma:contentTypeDescription="Crée un document." ma:contentTypeScope="" ma:versionID="e6ac88230b247aa946c7635b7b298cb7">
  <xsd:schema xmlns:xsd="http://www.w3.org/2001/XMLSchema" xmlns:xs="http://www.w3.org/2001/XMLSchema" xmlns:p="http://schemas.microsoft.com/office/2006/metadata/properties" xmlns:ns2="2f66d975-6196-4da7-a28e-0e3e47f1e7b1" xmlns:ns3="9797facb-8c34-4e19-9faa-8cbd4762b94c" targetNamespace="http://schemas.microsoft.com/office/2006/metadata/properties" ma:root="true" ma:fieldsID="0a1ae112ac08dec97a9a2542b4c7bbf9" ns2:_="" ns3:_="">
    <xsd:import namespace="2f66d975-6196-4da7-a28e-0e3e47f1e7b1"/>
    <xsd:import namespace="9797facb-8c34-4e19-9faa-8cbd4762b94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Location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f66d975-6196-4da7-a28e-0e3e47f1e7b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1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3" nillable="true" ma:taxonomy="true" ma:internalName="lcf76f155ced4ddcb4097134ff3c332f" ma:taxonomyFieldName="MediaServiceImageTags" ma:displayName="Balises d’images" ma:readOnly="false" ma:fieldId="{5cf76f15-5ced-4ddc-b409-7134ff3c332f}" ma:taxonomyMulti="true" ma:sspId="09fe09fe-834d-45e1-815f-f1cfb5344d11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797facb-8c34-4e19-9faa-8cbd4762b94c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05afa15e-7384-4e52-860d-bd00f30200b2}" ma:internalName="TaxCatchAll" ma:showField="CatchAllData" ma:web="9797facb-8c34-4e19-9faa-8cbd4762b94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1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2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9797facb-8c34-4e19-9faa-8cbd4762b94c" xsi:nil="true"/>
    <lcf76f155ced4ddcb4097134ff3c332f xmlns="2f66d975-6196-4da7-a28e-0e3e47f1e7b1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791D4EFF-FD0F-4444-B4F1-790F720CE42E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39ABAFCA-8683-4B9E-B01A-4F6007728676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f66d975-6196-4da7-a28e-0e3e47f1e7b1"/>
    <ds:schemaRef ds:uri="9797facb-8c34-4e19-9faa-8cbd4762b94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58522CD3-F5EE-49F5-9391-00EABE39F5F9}">
  <ds:schemaRefs>
    <ds:schemaRef ds:uri="http://schemas.microsoft.com/office/2006/metadata/properties"/>
    <ds:schemaRef ds:uri="http://schemas.microsoft.com/office/infopath/2007/PartnerControls"/>
    <ds:schemaRef ds:uri="9797facb-8c34-4e19-9faa-8cbd4762b94c"/>
    <ds:schemaRef ds:uri="2f66d975-6196-4da7-a28e-0e3e47f1e7b1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3</vt:i4>
      </vt:variant>
      <vt:variant>
        <vt:lpstr>Plages nommées</vt:lpstr>
      </vt:variant>
      <vt:variant>
        <vt:i4>2</vt:i4>
      </vt:variant>
    </vt:vector>
  </HeadingPairs>
  <TitlesOfParts>
    <vt:vector size="5" baseType="lpstr">
      <vt:lpstr>info client</vt:lpstr>
      <vt:lpstr>commande-order</vt:lpstr>
      <vt:lpstr>CGV</vt:lpstr>
      <vt:lpstr>'commande-order'!Zone_d_impression</vt:lpstr>
      <vt:lpstr>'info client'!Zone_d_impression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Aurore GINDRO</dc:creator>
  <cp:lastModifiedBy>Aurore GINDRO</cp:lastModifiedBy>
  <cp:lastPrinted>2026-09-08T12:27:01Z</cp:lastPrinted>
  <dcterms:created xsi:type="dcterms:W3CDTF">2025-09-30T14:37:37Z</dcterms:created>
  <dcterms:modified xsi:type="dcterms:W3CDTF">2026-09-08T12:27:02Z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0x010100D7D8B727081C32499F02F8D2DC52FC48</vt:lpwstr>
  </property>
  <property fmtid="{D5CDD505-2E9C-101B-9397-08002B2CF9AE}" pid="3" name="MediaServiceImageTags">
    <vt:lpwstr/>
  </property>
</Properties>
</file>